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467" firstSheet="17" activeTab="17"/>
  </bookViews>
  <sheets>
    <sheet name="1.mekll költségvetési bevétel" sheetId="15" r:id="rId1"/>
    <sheet name="2.melléklet költségv.kiadás" sheetId="14" r:id="rId2"/>
    <sheet name="3.melléklet beruházási kiadás " sheetId="9" r:id="rId3"/>
    <sheet name="4.melléklet felúj kiadás" sheetId="8" r:id="rId4"/>
    <sheet name="5.mellékllakosságnak nyújtott " sheetId="12" r:id="rId5"/>
    <sheet name="6. melléklet feladatonként" sheetId="30" r:id="rId6"/>
    <sheet name="7.melléklet Működési és felhalm" sheetId="13" r:id="rId7"/>
    <sheet name="8.mell átadott-átvett" sheetId="18" r:id="rId8"/>
    <sheet name="9.melléklet normatív támogatás" sheetId="19" r:id="rId9"/>
    <sheet name="10.melléklet pénzügyi mérleg" sheetId="20" r:id="rId10"/>
    <sheet name="11.melléklet létszámkim" sheetId="21" r:id="rId11"/>
    <sheet name="12.melléklet EU forrás" sheetId="25" r:id="rId12"/>
    <sheet name="13.mell mérleg" sheetId="24" r:id="rId13"/>
    <sheet name="14. működ-felhalm mérleg" sheetId="23" r:id="rId14"/>
    <sheet name="15.mellékl stabílitás" sheetId="22" r:id="rId15"/>
    <sheet name="16.melléklet pénzmard eredm" sheetId="26" r:id="rId16"/>
    <sheet name="17. mell pénzállomány alakulás" sheetId="27" r:id="rId17"/>
    <sheet name="18. melléklet részesedés" sheetId="28" r:id="rId18"/>
    <sheet name="19.melléklet vagyonkimutatás" sheetId="29" r:id="rId19"/>
  </sheets>
  <calcPr calcId="145621"/>
</workbook>
</file>

<file path=xl/calcChain.xml><?xml version="1.0" encoding="utf-8"?>
<calcChain xmlns="http://schemas.openxmlformats.org/spreadsheetml/2006/main">
  <c r="D21" i="9" l="1"/>
  <c r="D13" i="9"/>
  <c r="C11" i="22" l="1"/>
  <c r="C10" i="22"/>
  <c r="D15" i="20"/>
  <c r="E17" i="23" s="1"/>
  <c r="D11" i="20"/>
  <c r="D10" i="20"/>
  <c r="D9" i="20"/>
  <c r="H19" i="20"/>
  <c r="H16" i="20"/>
  <c r="H15" i="20"/>
  <c r="H13" i="20"/>
  <c r="H12" i="20"/>
  <c r="H11" i="20"/>
  <c r="H10" i="20"/>
  <c r="H9" i="20"/>
  <c r="D27" i="13"/>
  <c r="D25" i="13"/>
  <c r="D18" i="13"/>
  <c r="D16" i="13"/>
  <c r="D15" i="13"/>
  <c r="D14" i="13"/>
  <c r="D22" i="13"/>
  <c r="D21" i="13"/>
  <c r="D12" i="13"/>
  <c r="D11" i="13"/>
  <c r="D10" i="13"/>
  <c r="D9" i="13"/>
  <c r="D8" i="13"/>
  <c r="D7" i="13"/>
  <c r="C10" i="12"/>
  <c r="D66" i="14"/>
  <c r="E66" i="14"/>
  <c r="C66" i="14"/>
  <c r="D55" i="15"/>
  <c r="E55" i="15"/>
  <c r="C55" i="15"/>
  <c r="H14" i="20" l="1"/>
  <c r="C12" i="27"/>
  <c r="D12" i="27"/>
  <c r="E12" i="27"/>
  <c r="B12" i="27"/>
  <c r="C20" i="18"/>
  <c r="D19" i="20"/>
  <c r="E13" i="23" s="1"/>
  <c r="D12" i="20"/>
  <c r="E12" i="23" s="1"/>
  <c r="E11" i="23"/>
  <c r="E10" i="23"/>
  <c r="D28" i="13"/>
  <c r="J17" i="23"/>
  <c r="J14" i="23"/>
  <c r="J13" i="23"/>
  <c r="J10" i="23"/>
  <c r="J11" i="23"/>
  <c r="E20" i="23"/>
  <c r="C8" i="21"/>
  <c r="C9" i="21"/>
  <c r="C10" i="21"/>
  <c r="F11" i="21"/>
  <c r="G11" i="21"/>
  <c r="D11" i="21"/>
  <c r="D18" i="20"/>
  <c r="C34" i="18"/>
  <c r="D24" i="13"/>
  <c r="C14" i="12"/>
  <c r="C17" i="12" s="1"/>
  <c r="D21" i="8"/>
  <c r="C11" i="21" l="1"/>
  <c r="C16" i="22"/>
  <c r="D13" i="13"/>
  <c r="D31" i="13" s="1"/>
  <c r="J9" i="23"/>
  <c r="H18" i="20"/>
  <c r="J18" i="23"/>
  <c r="J20" i="23" s="1"/>
  <c r="J12" i="23"/>
  <c r="D19" i="13"/>
  <c r="D30" i="13" s="1"/>
  <c r="H20" i="20" l="1"/>
  <c r="J15" i="23"/>
  <c r="J22" i="23" s="1"/>
  <c r="D14" i="20"/>
  <c r="D20" i="20" s="1"/>
  <c r="E9" i="23"/>
  <c r="E15" i="23" s="1"/>
  <c r="E22" i="23" s="1"/>
</calcChain>
</file>

<file path=xl/sharedStrings.xml><?xml version="1.0" encoding="utf-8"?>
<sst xmlns="http://schemas.openxmlformats.org/spreadsheetml/2006/main" count="1283" uniqueCount="722">
  <si>
    <t>Eredeti előirányzat</t>
  </si>
  <si>
    <t>Egyéb nem intézményi ellátások</t>
  </si>
  <si>
    <t>Települési támogatás</t>
  </si>
  <si>
    <t>Gyernekvédelmi kedvezmény</t>
  </si>
  <si>
    <t>Ellátottak juttatása</t>
  </si>
  <si>
    <t>Finanszírozási kiadás</t>
  </si>
  <si>
    <t>Működési célú költségvetési támogatások és kiegészítő támogatások (B115)</t>
  </si>
  <si>
    <t>Értékesítési és forgalmi adók (=118+…+139) (B351)</t>
  </si>
  <si>
    <t>Gépjárműadók (=146+…+149) (B354)</t>
  </si>
  <si>
    <t>Egyéb áruhasználati és szolgáltatási adók  (=151+…+167) (B355)</t>
  </si>
  <si>
    <t>Egyéb közhatalmi bevételek (&gt;=170+…+184) (B36)</t>
  </si>
  <si>
    <t>Közhatalmi bevételek (=93+94+104+109+168+169) (B3)</t>
  </si>
  <si>
    <t>Szolgáltatások ellenértéke (&gt;=188+189) (B402)</t>
  </si>
  <si>
    <t>Finanszírozási bevétel</t>
  </si>
  <si>
    <t>Bevétel</t>
  </si>
  <si>
    <t>Az önkormányzat 2016. évi beruházási kiadásai célonként</t>
  </si>
  <si>
    <t>Sorszám</t>
  </si>
  <si>
    <t>Megnevezés</t>
  </si>
  <si>
    <t>A</t>
  </si>
  <si>
    <t>B</t>
  </si>
  <si>
    <t>C</t>
  </si>
  <si>
    <t>1.</t>
  </si>
  <si>
    <t>2.</t>
  </si>
  <si>
    <t>Összesen</t>
  </si>
  <si>
    <t>Az önkormányzat 2016. évi működési és felhalmozási célú bevételei és kiadásai tájékoztató jelleggel, mérlegszerűen</t>
  </si>
  <si>
    <t>Rovatszám</t>
  </si>
  <si>
    <t>Előirányzat</t>
  </si>
  <si>
    <t>D</t>
  </si>
  <si>
    <t>I. Működési kiadások és bevételek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</si>
  <si>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</si>
  <si>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</si>
  <si>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</t>
  </si>
  <si>
    <t>K2</t>
  </si>
  <si>
    <t>3.</t>
  </si>
  <si>
    <t xml:space="preserve">Dologi kiadások </t>
  </si>
  <si>
    <t>K3</t>
  </si>
  <si>
    <t>4.</t>
  </si>
  <si>
    <t xml:space="preserve">Ellátottak pénzbeli juttatásai </t>
  </si>
  <si>
    <t>K4</t>
  </si>
  <si>
    <t>5.</t>
  </si>
  <si>
    <t xml:space="preserve">Egyéb működési célú kiadások </t>
  </si>
  <si>
    <t>K5</t>
  </si>
  <si>
    <t>6.</t>
  </si>
  <si>
    <t>Működési kiadások</t>
  </si>
  <si>
    <t>7.</t>
  </si>
  <si>
    <t xml:space="preserve">Működési célú támogatások államháztartáson belülről </t>
  </si>
  <si>
    <t>B1</t>
  </si>
  <si>
    <t>8.</t>
  </si>
  <si>
    <t xml:space="preserve">Közhatalmi bevételek </t>
  </si>
  <si>
    <t>B3</t>
  </si>
  <si>
    <t>9.</t>
  </si>
  <si>
    <t xml:space="preserve">Működési bevételek </t>
  </si>
  <si>
    <t>B4</t>
  </si>
  <si>
    <t>10.</t>
  </si>
  <si>
    <t xml:space="preserve">Működési célú átvett pénzeszközök </t>
  </si>
  <si>
    <t>B6</t>
  </si>
  <si>
    <t>11.</t>
  </si>
  <si>
    <t>II.  Felhalmozási kiadások és bevételek</t>
  </si>
  <si>
    <t>12.</t>
  </si>
  <si>
    <t xml:space="preserve">Beruházások </t>
  </si>
  <si>
    <t>K6</t>
  </si>
  <si>
    <t>13.</t>
  </si>
  <si>
    <t xml:space="preserve">Felújítások </t>
  </si>
  <si>
    <t>K7</t>
  </si>
  <si>
    <t>14.</t>
  </si>
  <si>
    <t xml:space="preserve">Egyéb felhalmozási célú kiadások </t>
  </si>
  <si>
    <t>K8</t>
  </si>
  <si>
    <t>15.</t>
  </si>
  <si>
    <t>Felhalmozási kiadások</t>
  </si>
  <si>
    <t>16.</t>
  </si>
  <si>
    <t xml:space="preserve">Felhalmozási célú támogatások államháztartáson belülről </t>
  </si>
  <si>
    <t>B2</t>
  </si>
  <si>
    <t>17.</t>
  </si>
  <si>
    <t xml:space="preserve">Felhalmozási bevételek </t>
  </si>
  <si>
    <t>B5</t>
  </si>
  <si>
    <t xml:space="preserve">Felhalmozási célú átvett pénzeszközök </t>
  </si>
  <si>
    <t>B7</t>
  </si>
  <si>
    <t>adatok  Ft-ban</t>
  </si>
  <si>
    <t>Összeg</t>
  </si>
  <si>
    <t>Hivatal</t>
  </si>
  <si>
    <t>Áfa</t>
  </si>
  <si>
    <t>Közfoglalkoztatás</t>
  </si>
  <si>
    <t>Községgazdálkodás</t>
  </si>
  <si>
    <t>Ellátási hely</t>
  </si>
  <si>
    <t>Az önkormányzat 2016. évi felújítási kiadásai célonként</t>
  </si>
  <si>
    <t>Szennyvízrendszer felújítás</t>
  </si>
  <si>
    <t>Az önkormányzat 2016. évi előirányzatai bevételi forrásonként</t>
  </si>
  <si>
    <t>Az önkormányzat által a 2016. évben a lakosságnak juttatott támogatásai, szociális, rászorultság jellegű ellátásai</t>
  </si>
  <si>
    <t>Egyéb települési támogatás</t>
  </si>
  <si>
    <t>Mindösszesen</t>
  </si>
  <si>
    <t>Helyi adó fizetési kedvezményhez kapcsolódó kés pótlék mérséklés</t>
  </si>
  <si>
    <t>Gépjárműdó fizetési kedvezmény kés pótlék mérséklés</t>
  </si>
  <si>
    <t>Finaszírozási kiadás</t>
  </si>
  <si>
    <t>Átadott pénzeszköz</t>
  </si>
  <si>
    <t>Fogorvosi ügyelet</t>
  </si>
  <si>
    <t>Pa-Med Bt</t>
  </si>
  <si>
    <t>Sportigazgatás</t>
  </si>
  <si>
    <t>Sportegyesület</t>
  </si>
  <si>
    <t>Civil szervezetek működése</t>
  </si>
  <si>
    <t>Bursa Hungarica</t>
  </si>
  <si>
    <t>Átvett pénzeszköz</t>
  </si>
  <si>
    <t>Gyermekvédelmi ellátás</t>
  </si>
  <si>
    <t>Gyermekvédelmi kedvezményre</t>
  </si>
  <si>
    <t>Hosszabb idejű közfoglalkoztatás</t>
  </si>
  <si>
    <t>Közfoglalkoztatásra</t>
  </si>
  <si>
    <t>Összesen bevétel</t>
  </si>
  <si>
    <t xml:space="preserve">Összesen kiadás </t>
  </si>
  <si>
    <t>Átadott-átvett pénzeszközök</t>
  </si>
  <si>
    <t>Az önkormányzat 2016. évi normatív támogatásai</t>
  </si>
  <si>
    <t>adatok Ft-ban</t>
  </si>
  <si>
    <t xml:space="preserve">Jogcím megnevezése       </t>
  </si>
  <si>
    <t xml:space="preserve"> Támogatás összesen </t>
  </si>
  <si>
    <t xml:space="preserve"> A zöldterület-gazdálkodással kapcsolatos feladatok ellátásának támogatása </t>
  </si>
  <si>
    <t xml:space="preserve"> Közvilágítás fenntartásának támogatása </t>
  </si>
  <si>
    <t xml:space="preserve"> Köztemető fenntartással kapcsolatos feladatok támogatása </t>
  </si>
  <si>
    <t xml:space="preserve"> Közutak fenntartásának támogatása </t>
  </si>
  <si>
    <t>Egyéb önkormányzati feladatok támogatása</t>
  </si>
  <si>
    <t>A települési önkormányzatok működésének támogatása beszámítás és kiegészítés után</t>
  </si>
  <si>
    <t>Beszámítás</t>
  </si>
  <si>
    <t>A helyi önkormányzatok működésének általános támogatása összesen</t>
  </si>
  <si>
    <t>A települési önkormányzatok szociális feladatainak egyéb támogatása</t>
  </si>
  <si>
    <t>A települési önkormányzatok szociális, gyermekjóléti és gyermekétkeztetési feladatainak támogatása</t>
  </si>
  <si>
    <t>Az önkormányzat 2016. évi pénzügyi mérlege</t>
  </si>
  <si>
    <t xml:space="preserve">Bevételek  </t>
  </si>
  <si>
    <t>Kiadások</t>
  </si>
  <si>
    <t>Jogcím</t>
  </si>
  <si>
    <t>Előriányzat</t>
  </si>
  <si>
    <t>E</t>
  </si>
  <si>
    <t>F</t>
  </si>
  <si>
    <t>G</t>
  </si>
  <si>
    <t>H</t>
  </si>
  <si>
    <t xml:space="preserve">Finanszírozási bevételek </t>
  </si>
  <si>
    <t>B8</t>
  </si>
  <si>
    <t xml:space="preserve">Finanszírozási kiadások </t>
  </si>
  <si>
    <t>K9</t>
  </si>
  <si>
    <t>Bevételek összesen</t>
  </si>
  <si>
    <t>Kiadások összesen</t>
  </si>
  <si>
    <t>Az önkormányzat 2016. évi létszámkimutatása</t>
  </si>
  <si>
    <t>fő</t>
  </si>
  <si>
    <t>Köztisztviselő</t>
  </si>
  <si>
    <t>Közalkalmazott</t>
  </si>
  <si>
    <t>Egyéb foglalkoztatott, közfogalalk.</t>
  </si>
  <si>
    <t>Választott tisztségviselő</t>
  </si>
  <si>
    <t>Űönkorámnyzat</t>
  </si>
  <si>
    <t>Az önkormányzat 2016. évi EU-s forrásból finanszírozott programjai</t>
  </si>
  <si>
    <t>Bevételi</t>
  </si>
  <si>
    <t>Kiadási</t>
  </si>
  <si>
    <t>Bevételek</t>
  </si>
  <si>
    <t>Az önkormányzat 2016. évi működési és felhalmozási mérlege</t>
  </si>
  <si>
    <t xml:space="preserve">Kiadások </t>
  </si>
  <si>
    <t>Működési célú bevételek</t>
  </si>
  <si>
    <t>Működési célú kiadások</t>
  </si>
  <si>
    <t>I.</t>
  </si>
  <si>
    <t>Működési bevétel összesen</t>
  </si>
  <si>
    <t>Működési kiadás összesen</t>
  </si>
  <si>
    <t>Felhalmozási célú bevételek</t>
  </si>
  <si>
    <t>Felhalmozási célú kiadások</t>
  </si>
  <si>
    <t>II.</t>
  </si>
  <si>
    <t>Felhalmozási célú bevétel összesen</t>
  </si>
  <si>
    <t>Felhalmozási célú kiadás összesen</t>
  </si>
  <si>
    <t>Finanszírozási bev</t>
  </si>
  <si>
    <t>Az önkormányzatnak a Stabilitási törvény 3. § (1) bekezdése szerinti adósságot keletkeztető ügyletekből és kezességvállalásokból eredő fizetési kötelezettségei és a figyelembe vehető saját bevételei</t>
  </si>
  <si>
    <t>2016.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</si>
  <si>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</si>
  <si>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</si>
  <si>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</si>
  <si>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</si>
  <si>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</si>
  <si>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</si>
  <si>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összesen(353/2011. (XII. 30.) Korm. Rendelet)</t>
  </si>
  <si>
    <t>Az önkormányzat 2016. évi előirányzatai kiadási nemenként, előirányzatcsoportonként</t>
  </si>
  <si>
    <t>Előirányzat Ft-ban</t>
  </si>
  <si>
    <t xml:space="preserve">Munkaadókat terhelő  és szoc hozzájárulási adó                                                                           </t>
  </si>
  <si>
    <t xml:space="preserve">Működési célú támogatások államházt belülről </t>
  </si>
  <si>
    <t xml:space="preserve">1. melléklet  </t>
  </si>
  <si>
    <t>02 - Beszámoló a B1. - B7.  költségvetési bevételek előirányzatának teljesítéséről</t>
  </si>
  <si>
    <t>#</t>
  </si>
  <si>
    <t>Módosított előirányzat</t>
  </si>
  <si>
    <t>Teljesítés</t>
  </si>
  <si>
    <t>01</t>
  </si>
  <si>
    <t>Helyi önkormányzatok működésének általános támogatása (B111)</t>
  </si>
  <si>
    <t>02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</si>
  <si>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</si>
  <si>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</si>
  <si>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</si>
  <si>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</si>
  <si>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</si>
  <si>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06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</si>
  <si>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</si>
  <si>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</si>
  <si>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</si>
  <si>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</si>
  <si>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</si>
  <si>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</si>
  <si>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37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</si>
  <si>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</si>
  <si>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</si>
  <si>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</si>
  <si>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</si>
  <si>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</si>
  <si>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</si>
  <si>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</si>
  <si>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</si>
  <si>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</si>
  <si>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</si>
  <si>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117</t>
  </si>
  <si>
    <t>124</t>
  </si>
  <si>
    <t>ebből: állandó jeleggel végzett iparűzési tevékenység után fizetett helyi iparűzési adó (B351)</t>
  </si>
  <si>
    <t>145</t>
  </si>
  <si>
    <t>147</t>
  </si>
  <si>
    <t>ebből: belföldi gépjárművek adójának a helyi önkormányzatot megillető része (B354)</t>
  </si>
  <si>
    <t>150</t>
  </si>
  <si>
    <t>168</t>
  </si>
  <si>
    <t>Termékek és szolgáltatások adói (=117+140+144+145+150)  (B35)</t>
  </si>
  <si>
    <t>169</t>
  </si>
  <si>
    <t>181</t>
  </si>
  <si>
    <t>185</t>
  </si>
  <si>
    <t>187</t>
  </si>
  <si>
    <t>188</t>
  </si>
  <si>
    <t>ebből:tárgyi eszközök bérbeadásából származó bevétel (B402)</t>
  </si>
  <si>
    <t>192</t>
  </si>
  <si>
    <t>Tulajdonosi bevételek (&gt;=193+…+198) (B404)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</si>
  <si>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</si>
  <si>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</si>
  <si>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</si>
  <si>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</si>
  <si>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</si>
  <si>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</si>
  <si>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</si>
  <si>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</si>
  <si>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</si>
  <si>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</si>
  <si>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248</t>
  </si>
  <si>
    <t>282</t>
  </si>
  <si>
    <t>Felhalmozási célú átvett pénzeszközök (=257+…+260+270) (B7)</t>
  </si>
  <si>
    <t>283</t>
  </si>
  <si>
    <t>Költségvetési bevételek (=43+79+185+221+230+256+282) (B1-B7)</t>
  </si>
  <si>
    <t xml:space="preserve">2. melléklet </t>
  </si>
  <si>
    <t>01 - K1-K8. Költségvetési kiadások</t>
  </si>
  <si>
    <t>Törvény szerinti illetmények, munkabérek (K1101)</t>
  </si>
  <si>
    <t>15</t>
  </si>
  <si>
    <t>Foglalkoztatottak személyi juttatásai (=01+…+13) (K11)</t>
  </si>
  <si>
    <t>16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</si>
  <si>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</si>
  <si>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</si>
  <si>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</si>
  <si>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</si>
  <si>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</si>
  <si>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</si>
  <si>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</si>
  <si>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</si>
  <si>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</si>
  <si>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</si>
  <si>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</si>
  <si>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</si>
  <si>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</si>
  <si>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28</t>
  </si>
  <si>
    <t>29</t>
  </si>
  <si>
    <t>30</t>
  </si>
  <si>
    <t>Üzemeltetési anyagok beszerzése (K312)</t>
  </si>
  <si>
    <t>Készletbeszerzés (=29+30+31) (K31)</t>
  </si>
  <si>
    <t>33</t>
  </si>
  <si>
    <t>Informatikai szolgáltatások igénybevétele (K321)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</si>
  <si>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</si>
  <si>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</si>
  <si>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</si>
  <si>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</si>
  <si>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</si>
  <si>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40</t>
  </si>
  <si>
    <t>Karbantartási, kisjavítási szolgáltatások (K334)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</si>
  <si>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</si>
  <si>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</si>
  <si>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</si>
  <si>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</si>
  <si>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</si>
  <si>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</si>
  <si>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</si>
  <si>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</si>
  <si>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</si>
  <si>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</si>
  <si>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</si>
  <si>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</si>
  <si>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</si>
  <si>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</si>
  <si>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</si>
  <si>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</si>
  <si>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</si>
  <si>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</si>
  <si>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</si>
  <si>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</si>
  <si>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</si>
  <si>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118</t>
  </si>
  <si>
    <t>ebből: települési támogatás [Szoctv. 45. §], (K48)</t>
  </si>
  <si>
    <t>121</t>
  </si>
  <si>
    <t>Ellátottak pénzbeli juttatásai (=62+63+74+75+83+93+98+101) (K4)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</si>
  <si>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</si>
  <si>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</si>
  <si>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</si>
  <si>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</si>
  <si>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</si>
  <si>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</si>
  <si>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</si>
  <si>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179</t>
  </si>
  <si>
    <t>Egyéb működési célú támogatások államháztartáson kívülre (=180+…+189) (K512)</t>
  </si>
  <si>
    <t>182</t>
  </si>
  <si>
    <t>191</t>
  </si>
  <si>
    <t>Egyéb működési célú kiadások (=122+127+128+129+140+151+162+164+176+177+178+179+190) (K5)</t>
  </si>
  <si>
    <t>195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</si>
  <si>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</si>
  <si>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</si>
  <si>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</si>
  <si>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</si>
  <si>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</si>
  <si>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</si>
  <si>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</si>
  <si>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</si>
  <si>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</si>
  <si>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</si>
  <si>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Felújítások (=201+...+204) (K7)</t>
  </si>
  <si>
    <t>268</t>
  </si>
  <si>
    <t>Költségvetési kiadások (=20+21+61+121+191+200+205+267) (K1-K8)</t>
  </si>
  <si>
    <t xml:space="preserve">3. melléklet  </t>
  </si>
  <si>
    <t>Szennyvízrendszer, vívzrend üzemeltetés</t>
  </si>
  <si>
    <t xml:space="preserve">4. melléklet </t>
  </si>
  <si>
    <t xml:space="preserve">5. melléklet  </t>
  </si>
  <si>
    <t xml:space="preserve">7. melléklet </t>
  </si>
  <si>
    <t>03 - K9. Finanszírozási kiadások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</si>
  <si>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</si>
  <si>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</si>
  <si>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</si>
  <si>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</si>
  <si>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</si>
  <si>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</si>
  <si>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</si>
  <si>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</si>
  <si>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</si>
  <si>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</si>
  <si>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</si>
  <si>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</si>
  <si>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11/M - A helyi önkormányzatok visszafizetési kötelezettsége, pótlólagos támogatása (Ávr. 111. §), és a jogtalan igénybevétele után fizetendő ügyleti kamata (Ávr. 112. §)</t>
  </si>
  <si>
    <t>08</t>
  </si>
  <si>
    <t>A települési önkormányzatok szociális feladatainak egyéb támogatása  visszafizetendő összege (Ávr. 111. § g))</t>
  </si>
  <si>
    <t>Önkormányzat tőketartozása összesen (=1+3+…+9)</t>
  </si>
  <si>
    <t>26</t>
  </si>
  <si>
    <t>A 25. sor szerinti tőketartozás 10032000-01031496 számlára fizetendő része (1+3+4+5+6-visszafizetendő vis maior támogatás+7+8+9)</t>
  </si>
  <si>
    <t>Önkormányzat visszafizetési kötelezettsége és fizetendő kamat összesen (=24+25)</t>
  </si>
  <si>
    <t xml:space="preserve">10. melléklet </t>
  </si>
  <si>
    <t>11. melléklet</t>
  </si>
  <si>
    <t>12. melléklet</t>
  </si>
  <si>
    <t>13. melléklet</t>
  </si>
  <si>
    <t>Önkormányzat 2016. évi mérlege</t>
  </si>
  <si>
    <t>12/A - Mérleg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</si>
  <si>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</si>
  <si>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</si>
  <si>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</si>
  <si>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</si>
  <si>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</si>
  <si>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</si>
  <si>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</si>
  <si>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</si>
  <si>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</si>
  <si>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</si>
  <si>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</si>
  <si>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</si>
  <si>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</si>
  <si>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</si>
  <si>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</si>
  <si>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47</t>
  </si>
  <si>
    <t>C/II/1 Forintpénztár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</si>
  <si>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</si>
  <si>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</si>
  <si>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</si>
  <si>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</si>
  <si>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</si>
  <si>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</si>
  <si>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</si>
  <si>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</si>
  <si>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</si>
  <si>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</si>
  <si>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</si>
  <si>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</si>
  <si>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</si>
  <si>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</si>
  <si>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</si>
  <si>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</si>
  <si>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</si>
  <si>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71</t>
  </si>
  <si>
    <t>D/I/4b - ebből: költségvetési évben esedékes követelések tulajdonosi bevételekre</t>
  </si>
  <si>
    <t>89</t>
  </si>
  <si>
    <t>D/I/7 Költségvetési évben esedékes követelések felhalmozási célú átvett pénzeszközre (&gt;=D/I/7a+D/I/7b+D/I/7c)</t>
  </si>
  <si>
    <t>D/I Költségvetési évben esedékes követelések (=D/I/1+…+D/I/8)</t>
  </si>
  <si>
    <t>152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</si>
  <si>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</si>
  <si>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</si>
  <si>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</si>
  <si>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</si>
  <si>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</si>
  <si>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</si>
  <si>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</si>
  <si>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</si>
  <si>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</si>
  <si>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183</t>
  </si>
  <si>
    <t>G/IV Felhalmozott eredmény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</si>
  <si>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</si>
  <si>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</si>
  <si>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</si>
  <si>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</si>
  <si>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</si>
  <si>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H/I/5 Költségvetési évben esedékes kötelezettségek egyéb működési célú kiadásokra (&gt;=H/I/5a+H/I/5b)</t>
  </si>
  <si>
    <t>194</t>
  </si>
  <si>
    <t>H/I/6 Költségvetési évben esedékes kötelezettségek beruházásokra</t>
  </si>
  <si>
    <t>H/I/7 Költségvetési évben esedékes kötelezettségek felújításokra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</si>
  <si>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</si>
  <si>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</si>
  <si>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</si>
  <si>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</si>
  <si>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</si>
  <si>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</si>
  <si>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</si>
  <si>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</si>
  <si>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239</t>
  </si>
  <si>
    <t>H/III/3 Más szervezetet megillető bevételek elszámolása</t>
  </si>
  <si>
    <t>247</t>
  </si>
  <si>
    <t>H/III Kötelezettség jellegű sajátos elszámolások (=H/III/1+…+H/III/10)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</si>
  <si>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</si>
  <si>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</si>
  <si>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</si>
  <si>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</si>
  <si>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</si>
  <si>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</si>
  <si>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</si>
  <si>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 xml:space="preserve">14. melléklet </t>
  </si>
  <si>
    <t xml:space="preserve">15. melléklet </t>
  </si>
  <si>
    <t>16. melléklet az önkormányzat 2016. évi pénzmarqadványa és eredmény kimutatása</t>
  </si>
  <si>
    <t>07/A - 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</si>
  <si>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</si>
  <si>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</si>
  <si>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</si>
  <si>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</si>
  <si>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</si>
  <si>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</si>
  <si>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</si>
  <si>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</si>
  <si>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17</t>
  </si>
  <si>
    <t>E)        Alaptevékenység szabad maradványa (=A-D)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</si>
  <si>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</si>
  <si>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</si>
  <si>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</si>
  <si>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</si>
  <si>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</si>
  <si>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</si>
  <si>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</si>
  <si>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</si>
  <si>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</si>
  <si>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</si>
  <si>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</si>
  <si>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</si>
  <si>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</si>
  <si>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</si>
  <si>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</si>
  <si>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</si>
  <si>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</si>
  <si>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</si>
  <si>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</si>
  <si>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</si>
  <si>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</si>
  <si>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21 Pénzügyi műveletek egyéb eredményszemléletű bevételei (&gt;=21a+21b)</t>
  </si>
  <si>
    <t>VIII Pénzügyi műveletek eredményszemléletű bevételei (=17+18+19+20+21)</t>
  </si>
  <si>
    <t>42</t>
  </si>
  <si>
    <t>IX Pénzügyi műveletek ráfordításai (=22+23+24+25+26)</t>
  </si>
  <si>
    <t>B)  PÉNZÜGYI MŰVELETEK EREDMÉNYE (=VIII-IX)</t>
  </si>
  <si>
    <t>C)  MÉRLEG SZERINTI EREDMÉNY (=±A±B)</t>
  </si>
  <si>
    <t xml:space="preserve">17. melléklet az önkormányzat pénzállományának alakulása </t>
  </si>
  <si>
    <t>18. melléklet</t>
  </si>
  <si>
    <t>az önkormányzat részesedései</t>
  </si>
  <si>
    <t>ZALAVÍZ ZRT</t>
  </si>
  <si>
    <t xml:space="preserve">19. melléklet </t>
  </si>
  <si>
    <t>vagyonkimutatás</t>
  </si>
  <si>
    <t xml:space="preserve">Nyitó állomány </t>
  </si>
  <si>
    <t>Kiadás</t>
  </si>
  <si>
    <t>Záró állomány</t>
  </si>
  <si>
    <t>Pénztár</t>
  </si>
  <si>
    <t>Bank</t>
  </si>
  <si>
    <t>Finanszírozás</t>
  </si>
  <si>
    <t>Önkormányzati hviatal</t>
  </si>
  <si>
    <t>Visszafizetés</t>
  </si>
  <si>
    <t>előző évi állami visszafizetés</t>
  </si>
  <si>
    <t>háziorvosi ügyelet</t>
  </si>
  <si>
    <t>Közép-Zala Szociális és Gyermekvédelmi</t>
  </si>
  <si>
    <t xml:space="preserve">8. melléklet  </t>
  </si>
  <si>
    <t xml:space="preserve">9. melléklet  </t>
  </si>
  <si>
    <t>Felhalmozási célú önkormányzati támogatások (B21)</t>
  </si>
  <si>
    <t>79</t>
  </si>
  <si>
    <t>Felhalmozási célú támogatások államháztartáson belülről (=44+45+46+57+68) (B2)</t>
  </si>
  <si>
    <t>Kiszámlázott általános forgalmi adó (B406)</t>
  </si>
  <si>
    <t>Általános forgalmi adó visszatérítése (B407)</t>
  </si>
  <si>
    <t>270</t>
  </si>
  <si>
    <t>Egyéb felhalmozási célú átvett pénzeszközök (=271+…+281) (B75)</t>
  </si>
  <si>
    <t>Bevétel összesen</t>
  </si>
  <si>
    <t>Foglalkoztatottak egyéb személyi juttatásai (&gt;=14) (K1113)</t>
  </si>
  <si>
    <t>ebből: táppénz hozzájárulás (K2)</t>
  </si>
  <si>
    <t>Vásárolt élelmezés (K332)</t>
  </si>
  <si>
    <t>120</t>
  </si>
  <si>
    <t>ebből: önkormányzat által saját hatáskörben (nem szociális és gyermekvédelmi előírások alapján) adott más ellátás (K48)</t>
  </si>
  <si>
    <t>ebből: központi költségvetési szervek (K506)</t>
  </si>
  <si>
    <t>Kiadás összesen</t>
  </si>
  <si>
    <t>ebből: társulások és költségvetési szerveik (B16)</t>
  </si>
  <si>
    <t>Bérleti és lízing díjak (&gt;=39) (K333)</t>
  </si>
  <si>
    <t>52</t>
  </si>
  <si>
    <t>Kamatkiadások (&gt;=53+54) (K353)</t>
  </si>
  <si>
    <t>74</t>
  </si>
  <si>
    <t>D/I/4e - ebből: költségvetési évben esedékes követelések általános forgalmi adó visszatérítésére</t>
  </si>
  <si>
    <t>78</t>
  </si>
  <si>
    <t>D/I/4i - ebből: költségvetési évben esedékes követelések egyéb működési bevételekre</t>
  </si>
  <si>
    <t>143</t>
  </si>
  <si>
    <t>D/III/1 Adott előlegek (=D/III/1a+…+D/III/1f)</t>
  </si>
  <si>
    <t>149</t>
  </si>
  <si>
    <t>D/III/1f - ebből: túlfizetések, téves és visszajáró kifizetések</t>
  </si>
  <si>
    <t>153</t>
  </si>
  <si>
    <t>D/III/5 Vagyonkezelésbe adott eszközökkel kapcsolatos visszapótlási követelés elszámolása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</si>
  <si>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</si>
  <si>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</si>
  <si>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</si>
  <si>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</si>
  <si>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</si>
  <si>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H/I/1 Költségvetési évben esedékes kötelezettségek személyi juttatásokra</t>
  </si>
  <si>
    <t>215</t>
  </si>
  <si>
    <t>H/II/3 Költségvetési évet követően esedékes kötelezettségek dologi kiadásokra</t>
  </si>
  <si>
    <t>217</t>
  </si>
  <si>
    <t>H/II/5 Költségvetési évet követően esedékes kötelezettségek egyéb működési célú kiadásokra (&gt;=H/II/5a+H/II/5b)</t>
  </si>
  <si>
    <t>08 Felhalmozási célú támogatások eredményszemléletű bevételei</t>
  </si>
  <si>
    <t>17 Kapott (járó) osztalék és részesedés</t>
  </si>
  <si>
    <t>24 Fizetendő kamatok és kamatjellegű ráfordítások</t>
  </si>
  <si>
    <t>011130 - Önkormányzatok és önkormányzati hivatalok jogalkotó és általános igazgatási tevékenysége</t>
  </si>
  <si>
    <t>Főkönyvi szám</t>
  </si>
  <si>
    <t>Főkönyvi szám név</t>
  </si>
  <si>
    <t>0 Nyilvántartási számlák</t>
  </si>
  <si>
    <t>0916082</t>
  </si>
  <si>
    <t>Egyéb működési célú támogatások bevételei államháztartáson belülről-társulások és költségvetési szerveik</t>
  </si>
  <si>
    <t>094112</t>
  </si>
  <si>
    <t xml:space="preserve">Egyéb működési bevételek </t>
  </si>
  <si>
    <t>0941152</t>
  </si>
  <si>
    <t>költségek visszatérítései</t>
  </si>
  <si>
    <t>Bevétel összesen:</t>
  </si>
  <si>
    <t>051101102</t>
  </si>
  <si>
    <t>2014 Technikai Köztisztviselők,közalkalmazottak bére  (technikai)</t>
  </si>
  <si>
    <t>05110112</t>
  </si>
  <si>
    <t>Köztisztviselők,közalkalmazottak bére  (technikai)</t>
  </si>
  <si>
    <t>0511132</t>
  </si>
  <si>
    <t xml:space="preserve">Foglalkoztatottak egyéb személyi juttatásai </t>
  </si>
  <si>
    <t>051212</t>
  </si>
  <si>
    <t xml:space="preserve">Választott tisztségviselők juttatásai </t>
  </si>
  <si>
    <t>051232</t>
  </si>
  <si>
    <t xml:space="preserve">Egyéb külső személyi juttatások </t>
  </si>
  <si>
    <t>05212</t>
  </si>
  <si>
    <t>Szociális hozzájárulási adó</t>
  </si>
  <si>
    <t>05242</t>
  </si>
  <si>
    <t>Egészségügyi hozzájárulás</t>
  </si>
  <si>
    <t>0531222</t>
  </si>
  <si>
    <t>Irodaszer, nyomtatvány  (technikai)</t>
  </si>
  <si>
    <t>0531262</t>
  </si>
  <si>
    <t>Midazok, amelyek nem számolhatóak el szakmai anyagnak  (technikai)</t>
  </si>
  <si>
    <t>0532112</t>
  </si>
  <si>
    <t>Internet díj  (technikai)</t>
  </si>
  <si>
    <t>053212</t>
  </si>
  <si>
    <t xml:space="preserve">Informatikai szolgáltatások igénybevétele </t>
  </si>
  <si>
    <t>0532212</t>
  </si>
  <si>
    <t>Telefon, telefax, telex, mobíl díj  (technikai)</t>
  </si>
  <si>
    <t>0533112</t>
  </si>
  <si>
    <t>Villamos energia  (technikai)</t>
  </si>
  <si>
    <t>0533122</t>
  </si>
  <si>
    <t>Gázdíj  (technikai)</t>
  </si>
  <si>
    <t>0533132</t>
  </si>
  <si>
    <t>Víz- és csatornadíj  (technikai)</t>
  </si>
  <si>
    <t>053342</t>
  </si>
  <si>
    <t>Karbantartási, kisjavítási szolgáltatások</t>
  </si>
  <si>
    <t>0533712</t>
  </si>
  <si>
    <t>Postaköltség  (technikai)</t>
  </si>
  <si>
    <t>0533722</t>
  </si>
  <si>
    <t>Biztosítási díjak</t>
  </si>
  <si>
    <t>0533732</t>
  </si>
  <si>
    <t>Utalványdíj  (technikai)</t>
  </si>
  <si>
    <t>0533792</t>
  </si>
  <si>
    <t>Más egyéb szolgáltatások  (technikai)</t>
  </si>
  <si>
    <t>053512</t>
  </si>
  <si>
    <t>Működési célú előzetesen felszámított általános forgalmi adó</t>
  </si>
  <si>
    <t>053552</t>
  </si>
  <si>
    <t xml:space="preserve">Egyéb dologi kiadások </t>
  </si>
  <si>
    <t>05506022</t>
  </si>
  <si>
    <t>Egyéb működési célú támogatások államháztartáson belülre-központi kezelésű előirányzatok  (technikai)</t>
  </si>
  <si>
    <t>05506072</t>
  </si>
  <si>
    <t>Egyéb működési célú támogatások államháztartáson belülre-helyi önkormányzatok és költségvetési szerveik</t>
  </si>
  <si>
    <t>05712</t>
  </si>
  <si>
    <t>Ingatlanok felújítása</t>
  </si>
  <si>
    <t>05742</t>
  </si>
  <si>
    <t>Felújítási célú előzetesen felszámított általános forgalmi adó</t>
  </si>
  <si>
    <t>Kiadás összesen:</t>
  </si>
  <si>
    <t>0 összesen:</t>
  </si>
  <si>
    <t>013320 - Köztemető-fenntartás és -működtetés</t>
  </si>
  <si>
    <t>013350 - Az önkormányzati vagyonnal való gazdálkodással kapcsolatos feladatok</t>
  </si>
  <si>
    <t>0940212</t>
  </si>
  <si>
    <t>Tárgyi eszközök bérbeadásából származó bevétel</t>
  </si>
  <si>
    <t>016080 - Kiemelt állami és önkormányzati rendezvények</t>
  </si>
  <si>
    <t xml:space="preserve">Működési célú előzetesen felszámított általános forgalmi adó </t>
  </si>
  <si>
    <t>018010 - Önkormányzatok elszámolásai a központi költségvetéssel</t>
  </si>
  <si>
    <t>091112</t>
  </si>
  <si>
    <t xml:space="preserve">Helyi önkormányzatok működésének általános támogatása </t>
  </si>
  <si>
    <t>091132</t>
  </si>
  <si>
    <t xml:space="preserve">Települési önkormányzatok szociális, gyermekjóléti és gyermekétkeztetési feladatainak támogatása </t>
  </si>
  <si>
    <t>091142</t>
  </si>
  <si>
    <t>Települési önkormányzatok kulturális feladatainak támogatása</t>
  </si>
  <si>
    <t>091152</t>
  </si>
  <si>
    <t xml:space="preserve">Működési célú költségvetési támogatások és kiegészítő támogatások  </t>
  </si>
  <si>
    <t>0916022</t>
  </si>
  <si>
    <t>Egyéb működési célú támogatások bevételei államháztartáson belülről-központi kezelésű előirányzatok</t>
  </si>
  <si>
    <t>09212</t>
  </si>
  <si>
    <t>Felhalmozási célú önkormányzati támogatások</t>
  </si>
  <si>
    <t>098142</t>
  </si>
  <si>
    <t xml:space="preserve">Államháztartáson belüli megelőlegezések </t>
  </si>
  <si>
    <t>053532</t>
  </si>
  <si>
    <t xml:space="preserve">Kamatkiadások </t>
  </si>
  <si>
    <t>0550212</t>
  </si>
  <si>
    <t xml:space="preserve">A helyi önkormányzatok előző évi elszámolásából származó kiadások  </t>
  </si>
  <si>
    <t>059142</t>
  </si>
  <si>
    <t xml:space="preserve">Államháztartáson belüli megelőlegezések visszafizetése </t>
  </si>
  <si>
    <t>018030 - Támogatási célú finanszírozási műveletek</t>
  </si>
  <si>
    <t>Egyéb működési bevételek</t>
  </si>
  <si>
    <t>0981312</t>
  </si>
  <si>
    <t>Előző év költségvetési maradványának igénybevétele</t>
  </si>
  <si>
    <t>041237 - Közfoglalkoztatási mintaprogram</t>
  </si>
  <si>
    <t>0916062</t>
  </si>
  <si>
    <t>Egyéb működési célú támogatások bevételei államháztartáson belülről-elkülönített állami pénzalapok</t>
  </si>
  <si>
    <t>05110132</t>
  </si>
  <si>
    <t>MT alapján teljes, részmunkaidős bére  (technikai)</t>
  </si>
  <si>
    <t>Foglalkoztatottak egyéb személyi juttatásai</t>
  </si>
  <si>
    <t>05252</t>
  </si>
  <si>
    <t>Táppénz hozzájárulás</t>
  </si>
  <si>
    <t>0531232</t>
  </si>
  <si>
    <t>Hajtó és kenőanyag  (technikai)</t>
  </si>
  <si>
    <t>0531242</t>
  </si>
  <si>
    <t>Munka és védőruha  (technikai)</t>
  </si>
  <si>
    <t>05642</t>
  </si>
  <si>
    <t xml:space="preserve">Egyéb tárgyi eszközök beszerzése, létesítése </t>
  </si>
  <si>
    <t>05672</t>
  </si>
  <si>
    <t xml:space="preserve">Beruházási célú előzetesen felszámított általános forgalmi adó </t>
  </si>
  <si>
    <t>051020 - Nem veszélyes (települési) hulladék összetevőinek válogatása, elkülönített begyűjtése, szállítása, átrakása</t>
  </si>
  <si>
    <t>0533742</t>
  </si>
  <si>
    <t>Szállítás  (technikai)</t>
  </si>
  <si>
    <t>051030 - Nem veszélyes (települési) hulladék vegyes (ömlesztett) begyűjtése, szállítása,átrakása</t>
  </si>
  <si>
    <t>0535552</t>
  </si>
  <si>
    <t>Kötelező jellegű díjakat ( útdíj,műszaki vizsga díja )  (technikai)</t>
  </si>
  <si>
    <t>063020 - Víztermelés, -kezelés, -ellátás</t>
  </si>
  <si>
    <t>094042</t>
  </si>
  <si>
    <t xml:space="preserve">Tulajdonosi bevételek </t>
  </si>
  <si>
    <t>064010 - Közvilágítás</t>
  </si>
  <si>
    <t>066010 - Zöldterület-kezelés</t>
  </si>
  <si>
    <t>053372</t>
  </si>
  <si>
    <t xml:space="preserve">Egyéb szolgáltatások </t>
  </si>
  <si>
    <t>066020 - Város-, községgazdálkodási egyéb szolgáltatások</t>
  </si>
  <si>
    <t>0511012</t>
  </si>
  <si>
    <t xml:space="preserve">Törvény szerinti illetmények, munkabérek </t>
  </si>
  <si>
    <t>072111 - Háziorvosi alapellátás</t>
  </si>
  <si>
    <t>072312 - Fogorvosi ügyeleti ellátás</t>
  </si>
  <si>
    <t>081030 - Sportlétesítmények, edzőtáborok működtetése és fejlesztése</t>
  </si>
  <si>
    <t>081045 - Szabadidősport- (rekreációs sport-) tevékenység és támogatása</t>
  </si>
  <si>
    <t>053332</t>
  </si>
  <si>
    <t xml:space="preserve">Bérleti és lízing díjak </t>
  </si>
  <si>
    <t>082044 - Könyvtári szolgáltatások</t>
  </si>
  <si>
    <t>0532222</t>
  </si>
  <si>
    <t>Kábel tv.  (technikai)</t>
  </si>
  <si>
    <t xml:space="preserve">Karbantartási, kisjavítási szolgáltatások </t>
  </si>
  <si>
    <t>0533762</t>
  </si>
  <si>
    <t>Kéményseprés, szemétszállítás  (technikai)</t>
  </si>
  <si>
    <t>082092 - Közművelődés – hagyományos közösségi kulturális értékek gondozása</t>
  </si>
  <si>
    <t>Egyéb szolgáltatások</t>
  </si>
  <si>
    <t>Beruházási célú előzetesen felszámított általános forgalmi adó</t>
  </si>
  <si>
    <t>091140 - Óvodai nevelés, ellátás működtetési feladatai</t>
  </si>
  <si>
    <t>104051 - Gyermekvédelmi pénzbeli és természetbeni ellátások</t>
  </si>
  <si>
    <t>054292</t>
  </si>
  <si>
    <t>Természetben nyújtott gyermekvédelmi támogatás Gyvt.20/C/4  (technikai)</t>
  </si>
  <si>
    <t>107060 - Egyéb szociális pénzbeli és természetbeni ellátások, támogatások</t>
  </si>
  <si>
    <t>0548252</t>
  </si>
  <si>
    <t>Települési támogatás [Szoctv. 45.§]  (technikai)</t>
  </si>
  <si>
    <t>054892</t>
  </si>
  <si>
    <t>Önkormányzat által saját hatáskörben (nem szociális és gyermekvédelmi előírások alapján) adott természetbeni ellátás  (technikai)</t>
  </si>
  <si>
    <t>05506012</t>
  </si>
  <si>
    <t>Egyéb működési célú támogatások államháztartáson belülre-központi költségvetési szervek</t>
  </si>
  <si>
    <t>900020 - Önkormányzatok funkcióira nem sorolható bevételei államháztartáson kívülről</t>
  </si>
  <si>
    <t>093412</t>
  </si>
  <si>
    <t>Építményadó</t>
  </si>
  <si>
    <t>093432</t>
  </si>
  <si>
    <t>Magánszemélyek kommunális adója</t>
  </si>
  <si>
    <t>09351072</t>
  </si>
  <si>
    <t>Állandó jelleggel végzett iparűzési tevékenység után fizetett helyi adó</t>
  </si>
  <si>
    <t>0935412</t>
  </si>
  <si>
    <t>Belföldi gépjárművek adójának  a helyi önkormányzatot megillető része</t>
  </si>
  <si>
    <t>0936162</t>
  </si>
  <si>
    <t>Egyéb közhatalmi bevétel  (technikai)</t>
  </si>
  <si>
    <t>0936172</t>
  </si>
  <si>
    <t>Késedelmi és önellenőrzési pótlék  (technikai)</t>
  </si>
  <si>
    <t>0940822</t>
  </si>
  <si>
    <t xml:space="preserve">Egyéb kapott (járó) kamatok és kamatjellegű bevételek </t>
  </si>
  <si>
    <t>elszámolás felmérés szerinti Ft</t>
  </si>
  <si>
    <t xml:space="preserve"> Támogatás összesen - beszámítás után </t>
  </si>
  <si>
    <t xml:space="preserve"> A zöldterület-gazdálkodással kapcsolatos feladatok ellátásának támogatása - beszámítás után </t>
  </si>
  <si>
    <t xml:space="preserve"> Közvilágítás fenntartásának támogatása - beszámítás után </t>
  </si>
  <si>
    <t xml:space="preserve"> Köztemető fenntartással kapcsolatos feladatok támogatása - beszámítás után </t>
  </si>
  <si>
    <t xml:space="preserve"> Közutak fenntartásának támogatása - beszámítás után </t>
  </si>
  <si>
    <t>Egyéb önkormányzati feladatok támogatása - beszámítás után</t>
  </si>
  <si>
    <t>I.1. jogcímekhez kapcsolódó kiegészítés</t>
  </si>
  <si>
    <t xml:space="preserve">Könyvtári, közművelődési és múzeumi feladatok támogatása
 Települési önkormányzatok nyilvános könyvtári és a közművelődési feladatainak támogatása </t>
  </si>
  <si>
    <t>A települési önkormányzatok működésének támogatása beszámítás és kiegészítés után (11.c űrlap 01. sor 6. oszlop)</t>
  </si>
  <si>
    <t>A könyvtári, közművelődési és múzeumi feladatok támogatása visszafizetendő összege (Ávr. 111. § c))</t>
  </si>
  <si>
    <t>Pályázat</t>
  </si>
  <si>
    <t>………………</t>
  </si>
  <si>
    <t>ennyinek kell lenni</t>
  </si>
  <si>
    <t>Hangfalállvány,keverő</t>
  </si>
  <si>
    <t>Fűkasza</t>
  </si>
  <si>
    <t>Fűnyíró ( önjárós)</t>
  </si>
  <si>
    <t>Hivatal épület tetőfelújítás</t>
  </si>
  <si>
    <t>Pacsa Város Önkormányzat</t>
  </si>
  <si>
    <t xml:space="preserve">Működési hozzájárulás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</si>
</sst>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.0_ ;[Red]\-#,##0.0\ "/>
    <numFmt numFmtId="166" formatCode="[$-1040E]#,##0\ &quot;Ft&quot;"/>
  </numFmts>
  <fonts count="24" x14ac:knownFonts="1"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Verdana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color indexed="8"/>
      <name val="Verdana"/>
      <family val="2"/>
      <charset val="238"/>
    </font>
    <font>
      <sz val="10"/>
      <color rgb="FF000000"/>
      <name val="Calibri"/>
      <family val="2"/>
      <charset val="238"/>
    </font>
    <font>
      <sz val="10"/>
      <color indexed="8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2" fillId="0" borderId="0" xfId="0" applyFont="1"/>
    <xf numFmtId="0" fontId="2" fillId="5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38" fontId="8" fillId="0" borderId="3" xfId="2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8" fontId="2" fillId="0" borderId="3" xfId="2" applyNumberFormat="1" applyFont="1" applyFill="1" applyBorder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right" vertical="top" wrapText="1"/>
    </xf>
    <xf numFmtId="0" fontId="8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left" vertical="center"/>
    </xf>
    <xf numFmtId="38" fontId="2" fillId="6" borderId="3" xfId="2" applyNumberFormat="1" applyFont="1" applyFill="1" applyBorder="1" applyAlignment="1">
      <alignment vertical="top"/>
    </xf>
    <xf numFmtId="0" fontId="2" fillId="6" borderId="3" xfId="0" applyFont="1" applyFill="1" applyBorder="1" applyAlignment="1">
      <alignment horizontal="justify" vertical="top" wrapText="1"/>
    </xf>
    <xf numFmtId="164" fontId="2" fillId="0" borderId="3" xfId="2" applyNumberFormat="1" applyFont="1" applyFill="1" applyBorder="1" applyAlignment="1">
      <alignment horizontal="center" vertical="top" wrapText="1"/>
    </xf>
    <xf numFmtId="164" fontId="2" fillId="6" borderId="3" xfId="2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/>
    <xf numFmtId="3" fontId="2" fillId="3" borderId="3" xfId="2" applyNumberFormat="1" applyFont="1" applyFill="1" applyBorder="1" applyAlignment="1">
      <alignment horizontal="center"/>
    </xf>
    <xf numFmtId="3" fontId="0" fillId="0" borderId="0" xfId="0" applyNumberFormat="1"/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5" fillId="2" borderId="0" xfId="0" applyFont="1" applyFill="1"/>
    <xf numFmtId="3" fontId="5" fillId="2" borderId="0" xfId="0" applyNumberFormat="1" applyFont="1" applyFill="1"/>
    <xf numFmtId="0" fontId="2" fillId="0" borderId="0" xfId="0" applyFont="1" applyAlignment="1">
      <alignment horizontal="right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/>
    <xf numFmtId="0" fontId="2" fillId="0" borderId="3" xfId="0" applyFont="1" applyBorder="1" applyAlignment="1">
      <alignment wrapText="1"/>
    </xf>
    <xf numFmtId="38" fontId="2" fillId="0" borderId="3" xfId="2" applyNumberFormat="1" applyFont="1" applyFill="1" applyBorder="1" applyAlignment="1">
      <alignment horizontal="right" vertical="top" wrapText="1"/>
    </xf>
    <xf numFmtId="38" fontId="2" fillId="0" borderId="3" xfId="2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65" fontId="2" fillId="0" borderId="3" xfId="2" applyNumberFormat="1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164" fontId="9" fillId="0" borderId="3" xfId="2" applyNumberFormat="1" applyFont="1" applyBorder="1" applyAlignment="1">
      <alignment horizontal="justify" vertical="top" wrapText="1"/>
    </xf>
    <xf numFmtId="164" fontId="9" fillId="0" borderId="3" xfId="2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9" fillId="0" borderId="3" xfId="0" applyFont="1" applyBorder="1"/>
    <xf numFmtId="38" fontId="8" fillId="0" borderId="3" xfId="2" applyNumberFormat="1" applyFont="1" applyFill="1" applyBorder="1" applyAlignment="1">
      <alignment horizontal="right" vertical="center" wrapText="1"/>
    </xf>
    <xf numFmtId="38" fontId="9" fillId="0" borderId="3" xfId="2" applyNumberFormat="1" applyFont="1" applyBorder="1" applyAlignment="1"/>
    <xf numFmtId="0" fontId="10" fillId="0" borderId="3" xfId="0" applyFont="1" applyBorder="1"/>
    <xf numFmtId="0" fontId="0" fillId="0" borderId="3" xfId="0" applyBorder="1"/>
    <xf numFmtId="38" fontId="10" fillId="0" borderId="3" xfId="2" applyNumberFormat="1" applyFont="1" applyBorder="1" applyAlignment="1"/>
    <xf numFmtId="38" fontId="10" fillId="0" borderId="3" xfId="2" applyNumberFormat="1" applyFont="1" applyBorder="1" applyAlignment="1">
      <alignment horizontal="right" wrapText="1"/>
    </xf>
    <xf numFmtId="0" fontId="10" fillId="0" borderId="3" xfId="0" applyFont="1" applyBorder="1" applyAlignment="1"/>
    <xf numFmtId="0" fontId="8" fillId="0" borderId="0" xfId="0" applyFont="1" applyFill="1" applyBorder="1" applyAlignment="1">
      <alignment horizontal="left" vertical="center" wrapText="1"/>
    </xf>
    <xf numFmtId="38" fontId="0" fillId="0" borderId="0" xfId="0" applyNumberFormat="1"/>
    <xf numFmtId="0" fontId="2" fillId="5" borderId="3" xfId="0" applyFont="1" applyFill="1" applyBorder="1" applyAlignment="1">
      <alignment horizontal="center" vertical="center" wrapText="1"/>
    </xf>
    <xf numFmtId="164" fontId="2" fillId="0" borderId="3" xfId="2" applyNumberFormat="1" applyFont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164" fontId="2" fillId="5" borderId="3" xfId="0" applyNumberFormat="1" applyFont="1" applyFill="1" applyBorder="1" applyAlignment="1">
      <alignment vertical="top" wrapText="1"/>
    </xf>
    <xf numFmtId="0" fontId="11" fillId="2" borderId="3" xfId="0" applyFont="1" applyFill="1" applyBorder="1"/>
    <xf numFmtId="3" fontId="11" fillId="2" borderId="3" xfId="0" applyNumberFormat="1" applyFont="1" applyFill="1" applyBorder="1"/>
    <xf numFmtId="3" fontId="11" fillId="2" borderId="3" xfId="2" applyNumberFormat="1" applyFont="1" applyFill="1" applyBorder="1" applyAlignment="1">
      <alignment horizontal="center"/>
    </xf>
    <xf numFmtId="0" fontId="4" fillId="4" borderId="3" xfId="0" applyFont="1" applyFill="1" applyBorder="1" applyAlignment="1" applyProtection="1">
      <alignment vertical="center" wrapText="1"/>
      <protection locked="0"/>
    </xf>
    <xf numFmtId="3" fontId="5" fillId="4" borderId="0" xfId="0" applyNumberFormat="1" applyFont="1" applyFill="1"/>
    <xf numFmtId="0" fontId="4" fillId="4" borderId="0" xfId="0" applyFont="1" applyFill="1" applyBorder="1" applyAlignment="1" applyProtection="1">
      <alignment vertical="center" wrapText="1"/>
      <protection locked="0"/>
    </xf>
    <xf numFmtId="0" fontId="5" fillId="4" borderId="0" xfId="0" applyFont="1" applyFill="1"/>
    <xf numFmtId="0" fontId="2" fillId="5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/>
    </xf>
    <xf numFmtId="38" fontId="1" fillId="0" borderId="3" xfId="2" applyNumberFormat="1" applyFont="1" applyFill="1" applyBorder="1" applyAlignment="1">
      <alignment horizontal="right" vertical="top" wrapText="1"/>
    </xf>
    <xf numFmtId="0" fontId="1" fillId="0" borderId="3" xfId="0" applyFont="1" applyBorder="1"/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 applyAlignment="1"/>
    <xf numFmtId="38" fontId="12" fillId="0" borderId="3" xfId="2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wrapText="1"/>
    </xf>
    <xf numFmtId="38" fontId="1" fillId="0" borderId="3" xfId="2" applyNumberFormat="1" applyFont="1" applyFill="1" applyBorder="1" applyAlignment="1">
      <alignment horizontal="right" vertical="top"/>
    </xf>
    <xf numFmtId="38" fontId="1" fillId="0" borderId="3" xfId="2" applyNumberFormat="1" applyFont="1" applyBorder="1" applyAlignment="1">
      <alignment horizontal="right" wrapText="1"/>
    </xf>
    <xf numFmtId="0" fontId="1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wrapText="1"/>
    </xf>
    <xf numFmtId="38" fontId="1" fillId="5" borderId="3" xfId="2" applyNumberFormat="1" applyFont="1" applyFill="1" applyBorder="1" applyAlignment="1">
      <alignment horizontal="right" vertical="top" wrapText="1"/>
    </xf>
    <xf numFmtId="0" fontId="1" fillId="5" borderId="3" xfId="0" applyFont="1" applyFill="1" applyBorder="1"/>
    <xf numFmtId="0" fontId="12" fillId="5" borderId="3" xfId="0" applyFont="1" applyFill="1" applyBorder="1" applyAlignment="1">
      <alignment wrapText="1"/>
    </xf>
    <xf numFmtId="0" fontId="12" fillId="5" borderId="3" xfId="0" applyFont="1" applyFill="1" applyBorder="1" applyAlignment="1"/>
    <xf numFmtId="38" fontId="1" fillId="5" borderId="3" xfId="2" applyNumberFormat="1" applyFont="1" applyFill="1" applyBorder="1" applyAlignment="1">
      <alignment horizontal="right" vertical="top"/>
    </xf>
    <xf numFmtId="0" fontId="1" fillId="0" borderId="3" xfId="0" applyFont="1" applyFill="1" applyBorder="1"/>
    <xf numFmtId="38" fontId="1" fillId="0" borderId="3" xfId="2" applyNumberFormat="1" applyFont="1" applyFill="1" applyBorder="1" applyAlignment="1">
      <alignment horizontal="right"/>
    </xf>
    <xf numFmtId="0" fontId="1" fillId="5" borderId="3" xfId="0" applyFont="1" applyFill="1" applyBorder="1" applyAlignment="1">
      <alignment wrapText="1"/>
    </xf>
    <xf numFmtId="0" fontId="12" fillId="5" borderId="3" xfId="0" applyFont="1" applyFill="1" applyBorder="1" applyAlignment="1">
      <alignment horizontal="left" wrapText="1"/>
    </xf>
    <xf numFmtId="38" fontId="12" fillId="5" borderId="3" xfId="2" applyNumberFormat="1" applyFont="1" applyFill="1" applyBorder="1" applyAlignment="1">
      <alignment horizontal="right" vertical="center" wrapText="1"/>
    </xf>
    <xf numFmtId="0" fontId="1" fillId="5" borderId="3" xfId="0" applyFont="1" applyFill="1" applyBorder="1" applyAlignment="1"/>
    <xf numFmtId="38" fontId="12" fillId="5" borderId="3" xfId="2" applyNumberFormat="1" applyFont="1" applyFill="1" applyBorder="1" applyAlignment="1">
      <alignment horizontal="right" vertical="center"/>
    </xf>
    <xf numFmtId="38" fontId="1" fillId="2" borderId="3" xfId="2" applyNumberFormat="1" applyFont="1" applyFill="1" applyBorder="1" applyAlignment="1">
      <alignment horizontal="right" wrapText="1"/>
    </xf>
    <xf numFmtId="38" fontId="1" fillId="2" borderId="3" xfId="2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3" fontId="14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horizontal="right" vertical="top" wrapText="1"/>
    </xf>
    <xf numFmtId="0" fontId="11" fillId="7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164" fontId="0" fillId="0" borderId="0" xfId="0" applyNumberFormat="1"/>
    <xf numFmtId="0" fontId="13" fillId="7" borderId="0" xfId="0" applyFont="1" applyFill="1" applyAlignment="1">
      <alignment horizontal="center" vertical="top" wrapText="1"/>
    </xf>
    <xf numFmtId="0" fontId="0" fillId="0" borderId="0" xfId="0"/>
    <xf numFmtId="0" fontId="13" fillId="7" borderId="0" xfId="0" applyFont="1" applyFill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center"/>
    </xf>
    <xf numFmtId="0" fontId="11" fillId="7" borderId="0" xfId="0" applyFont="1" applyFill="1" applyAlignment="1">
      <alignment horizontal="center" vertical="top" wrapText="1"/>
    </xf>
    <xf numFmtId="0" fontId="16" fillId="0" borderId="0" xfId="0" applyFont="1" applyAlignment="1" applyProtection="1">
      <alignment wrapText="1"/>
      <protection locked="0"/>
    </xf>
    <xf numFmtId="0" fontId="17" fillId="0" borderId="0" xfId="0" applyFont="1" applyAlignment="1"/>
    <xf numFmtId="0" fontId="16" fillId="8" borderId="9" xfId="0" applyFont="1" applyFill="1" applyBorder="1" applyAlignment="1" applyProtection="1">
      <alignment horizontal="left" vertical="center" wrapText="1"/>
      <protection locked="0"/>
    </xf>
    <xf numFmtId="0" fontId="16" fillId="9" borderId="9" xfId="0" applyFont="1" applyFill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vertical="top" wrapText="1"/>
      <protection locked="0"/>
    </xf>
    <xf numFmtId="0" fontId="18" fillId="0" borderId="9" xfId="0" applyFont="1" applyBorder="1" applyAlignment="1" applyProtection="1">
      <alignment vertical="center" wrapText="1"/>
      <protection locked="0"/>
    </xf>
    <xf numFmtId="166" fontId="18" fillId="0" borderId="9" xfId="0" applyNumberFormat="1" applyFont="1" applyBorder="1" applyAlignment="1" applyProtection="1">
      <alignment horizontal="right"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166" fontId="16" fillId="0" borderId="9" xfId="0" applyNumberFormat="1" applyFont="1" applyBorder="1" applyAlignment="1" applyProtection="1">
      <alignment horizontal="right" vertical="center" wrapText="1"/>
      <protection locked="0"/>
    </xf>
    <xf numFmtId="0" fontId="19" fillId="0" borderId="9" xfId="0" applyFont="1" applyBorder="1" applyAlignment="1" applyProtection="1">
      <alignment vertical="center" wrapText="1"/>
      <protection locked="0"/>
    </xf>
    <xf numFmtId="166" fontId="19" fillId="0" borderId="9" xfId="0" applyNumberFormat="1" applyFont="1" applyBorder="1" applyAlignment="1" applyProtection="1">
      <alignment horizontal="right" vertical="center" wrapText="1"/>
      <protection locked="0"/>
    </xf>
    <xf numFmtId="166" fontId="16" fillId="9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20" fillId="0" borderId="0" xfId="0" applyFont="1"/>
    <xf numFmtId="0" fontId="21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7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1" fillId="3" borderId="2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1" fillId="7" borderId="0" xfId="0" applyFont="1" applyFill="1" applyAlignment="1">
      <alignment horizontal="center" vertical="top" wrapText="1"/>
    </xf>
    <xf numFmtId="0" fontId="1" fillId="5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2" fillId="0" borderId="0" xfId="0" applyFont="1"/>
    <xf numFmtId="0" fontId="23" fillId="2" borderId="0" xfId="0" applyFont="1" applyFill="1"/>
    <xf numFmtId="3" fontId="23" fillId="2" borderId="0" xfId="0" applyNumberFormat="1" applyFont="1" applyFill="1"/>
    <xf numFmtId="3" fontId="22" fillId="0" borderId="0" xfId="0" applyNumberFormat="1" applyFont="1"/>
    <xf numFmtId="2" fontId="22" fillId="0" borderId="0" xfId="0" applyNumberFormat="1" applyFont="1" applyAlignment="1">
      <alignment horizontal="center"/>
    </xf>
  </cellXfs>
  <cellStyles count="4">
    <cellStyle name="Ezres" xfId="2" builtinId="3"/>
    <cellStyle name="Magyarázó szöveg" xfId="1" builtinId="53" customBuiltin="1"/>
    <cellStyle name="Normál" xfId="0" builtinId="0"/>
    <cellStyle name="Normá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topLeftCell="A46" zoomScale="118" zoomScaleNormal="100" zoomScaleSheetLayoutView="118" workbookViewId="0">
      <selection activeCell="C55" sqref="C55"/>
    </sheetView>
  </sheetViews>
  <sheetFormatPr defaultRowHeight="15" x14ac:dyDescent="0.25"/>
  <cols>
    <col min="1" max="1" width="4.42578125" customWidth="1"/>
    <col min="2" max="2" width="44.140625" customWidth="1"/>
    <col min="3" max="3" width="11.85546875" bestFit="1" customWidth="1"/>
    <col min="4" max="4" width="13.28515625" customWidth="1"/>
    <col min="5" max="5" width="12" customWidth="1"/>
  </cols>
  <sheetData>
    <row r="1" spans="1:5" x14ac:dyDescent="0.25">
      <c r="A1" s="142" t="s">
        <v>174</v>
      </c>
      <c r="B1" s="142"/>
      <c r="C1" s="142"/>
      <c r="D1" s="142"/>
    </row>
    <row r="2" spans="1:5" x14ac:dyDescent="0.25">
      <c r="A2" s="142" t="s">
        <v>86</v>
      </c>
      <c r="B2" s="142"/>
      <c r="C2" s="142"/>
      <c r="D2" s="142"/>
    </row>
    <row r="5" spans="1:5" ht="15" customHeight="1" x14ac:dyDescent="0.25">
      <c r="A5" s="143" t="s">
        <v>175</v>
      </c>
      <c r="B5" s="144"/>
      <c r="C5" s="144"/>
      <c r="D5" s="144"/>
      <c r="E5" s="144"/>
    </row>
    <row r="6" spans="1:5" ht="32.1" customHeight="1" x14ac:dyDescent="0.25">
      <c r="A6" s="122" t="s">
        <v>176</v>
      </c>
      <c r="B6" s="122" t="s">
        <v>17</v>
      </c>
      <c r="C6" s="122" t="s">
        <v>0</v>
      </c>
      <c r="D6" s="122" t="s">
        <v>177</v>
      </c>
      <c r="E6" s="122" t="s">
        <v>178</v>
      </c>
    </row>
    <row r="7" spans="1:5" ht="32.1" customHeight="1" x14ac:dyDescent="0.25">
      <c r="A7" s="122">
        <v>2</v>
      </c>
      <c r="B7" s="122">
        <v>3</v>
      </c>
      <c r="C7" s="122">
        <v>4</v>
      </c>
      <c r="D7" s="122">
        <v>5</v>
      </c>
      <c r="E7" s="122">
        <v>8</v>
      </c>
    </row>
    <row r="8" spans="1:5" ht="32.1" customHeight="1" x14ac:dyDescent="0.25">
      <c r="A8" s="106" t="s">
        <v>179</v>
      </c>
      <c r="B8" s="107" t="s">
        <v>180</v>
      </c>
      <c r="C8" s="108">
        <v>10058625</v>
      </c>
      <c r="D8" s="108">
        <v>10460625</v>
      </c>
      <c r="E8" s="108">
        <v>10460970</v>
      </c>
    </row>
    <row r="9" spans="1:5" ht="32.1" customHeight="1" x14ac:dyDescent="0.25">
      <c r="A9" s="106" t="s">
        <v>182</v>
      </c>
      <c r="B9" s="107" t="s">
        <v>183</v>
      </c>
      <c r="C9" s="108">
        <v>2198000</v>
      </c>
      <c r="D9" s="108">
        <v>2198000</v>
      </c>
      <c r="E9" s="108">
        <v>2197559</v>
      </c>
    </row>
    <row r="10" spans="1:5" ht="32.1" customHeight="1" x14ac:dyDescent="0.25">
      <c r="A10" s="106" t="s">
        <v>184</v>
      </c>
      <c r="B10" s="107" t="s">
        <v>185</v>
      </c>
      <c r="C10" s="108">
        <v>1200000</v>
      </c>
      <c r="D10" s="108">
        <v>1200000</v>
      </c>
      <c r="E10" s="108">
        <v>1200000</v>
      </c>
    </row>
    <row r="11" spans="1:5" ht="32.1" customHeight="1" x14ac:dyDescent="0.25">
      <c r="A11" s="106" t="s">
        <v>186</v>
      </c>
      <c r="B11" s="107" t="s">
        <v>6</v>
      </c>
      <c r="C11" s="108">
        <v>0</v>
      </c>
      <c r="D11" s="108">
        <v>666750</v>
      </c>
      <c r="E11" s="108">
        <v>666750</v>
      </c>
    </row>
    <row r="12" spans="1:5" ht="32.1" customHeight="1" x14ac:dyDescent="0.25">
      <c r="A12" s="106" t="s">
        <v>188</v>
      </c>
      <c r="B12" s="107" t="s">
        <v>189</v>
      </c>
      <c r="C12" s="108">
        <v>13456625</v>
      </c>
      <c r="D12" s="108">
        <v>14525375</v>
      </c>
      <c r="E12" s="108">
        <v>14525279</v>
      </c>
    </row>
    <row r="13" spans="1:5" ht="32.1" customHeight="1" x14ac:dyDescent="0.25">
      <c r="A13" s="106" t="s">
        <v>190</v>
      </c>
      <c r="B13" s="107" t="s">
        <v>191</v>
      </c>
      <c r="C13" s="108">
        <v>805000</v>
      </c>
      <c r="D13" s="108">
        <v>6584318</v>
      </c>
      <c r="E13" s="108">
        <v>6584318</v>
      </c>
    </row>
    <row r="14" spans="1:5" ht="32.1" customHeight="1" x14ac:dyDescent="0.25">
      <c r="A14" s="106" t="s">
        <v>192</v>
      </c>
      <c r="B14" s="107" t="s">
        <v>193</v>
      </c>
      <c r="C14" s="108">
        <v>0</v>
      </c>
      <c r="D14" s="108">
        <v>0</v>
      </c>
      <c r="E14" s="108">
        <v>87000</v>
      </c>
    </row>
    <row r="15" spans="1:5" ht="32.1" customHeight="1" x14ac:dyDescent="0.25">
      <c r="A15" s="106" t="s">
        <v>195</v>
      </c>
      <c r="B15" s="107" t="s">
        <v>196</v>
      </c>
      <c r="C15" s="108">
        <v>0</v>
      </c>
      <c r="D15" s="108">
        <v>0</v>
      </c>
      <c r="E15" s="108">
        <v>6482868</v>
      </c>
    </row>
    <row r="16" spans="1:5" ht="32.1" customHeight="1" x14ac:dyDescent="0.25">
      <c r="A16" s="106" t="s">
        <v>268</v>
      </c>
      <c r="B16" s="107" t="s">
        <v>506</v>
      </c>
      <c r="C16" s="108">
        <v>0</v>
      </c>
      <c r="D16" s="108">
        <v>0</v>
      </c>
      <c r="E16" s="108">
        <v>14450</v>
      </c>
    </row>
    <row r="17" spans="1:5" ht="32.1" customHeight="1" x14ac:dyDescent="0.25">
      <c r="A17" s="109" t="s">
        <v>197</v>
      </c>
      <c r="B17" s="110" t="s">
        <v>198</v>
      </c>
      <c r="C17" s="111">
        <v>14261625</v>
      </c>
      <c r="D17" s="111">
        <v>21109693</v>
      </c>
      <c r="E17" s="111">
        <v>21109597</v>
      </c>
    </row>
    <row r="18" spans="1:5" ht="32.1" customHeight="1" x14ac:dyDescent="0.25">
      <c r="A18" s="106" t="s">
        <v>271</v>
      </c>
      <c r="B18" s="107" t="s">
        <v>491</v>
      </c>
      <c r="C18" s="108">
        <v>0</v>
      </c>
      <c r="D18" s="108">
        <v>2950000</v>
      </c>
      <c r="E18" s="108">
        <v>2950000</v>
      </c>
    </row>
    <row r="19" spans="1:5" ht="43.5" customHeight="1" x14ac:dyDescent="0.25">
      <c r="A19" s="109" t="s">
        <v>492</v>
      </c>
      <c r="B19" s="110" t="s">
        <v>493</v>
      </c>
      <c r="C19" s="111">
        <v>0</v>
      </c>
      <c r="D19" s="111">
        <v>2950000</v>
      </c>
      <c r="E19" s="111">
        <v>2950000</v>
      </c>
    </row>
    <row r="20" spans="1:5" ht="32.1" customHeight="1" x14ac:dyDescent="0.25">
      <c r="A20" s="106" t="s">
        <v>199</v>
      </c>
      <c r="B20" s="107" t="s">
        <v>200</v>
      </c>
      <c r="C20" s="108">
        <v>660000</v>
      </c>
      <c r="D20" s="108">
        <v>842066</v>
      </c>
      <c r="E20" s="108">
        <v>595390</v>
      </c>
    </row>
    <row r="21" spans="1:5" ht="32.1" customHeight="1" x14ac:dyDescent="0.25">
      <c r="A21" s="106" t="s">
        <v>201</v>
      </c>
      <c r="B21" s="107" t="s">
        <v>202</v>
      </c>
      <c r="C21" s="108">
        <v>0</v>
      </c>
      <c r="D21" s="108">
        <v>0</v>
      </c>
      <c r="E21" s="108">
        <v>237000</v>
      </c>
    </row>
    <row r="22" spans="1:5" ht="32.1" customHeight="1" x14ac:dyDescent="0.25">
      <c r="A22" s="106" t="s">
        <v>203</v>
      </c>
      <c r="B22" s="107" t="s">
        <v>204</v>
      </c>
      <c r="C22" s="108">
        <v>0</v>
      </c>
      <c r="D22" s="108">
        <v>0</v>
      </c>
      <c r="E22" s="108">
        <v>358390</v>
      </c>
    </row>
    <row r="23" spans="1:5" ht="32.1" customHeight="1" x14ac:dyDescent="0.25">
      <c r="A23" s="106" t="s">
        <v>205</v>
      </c>
      <c r="B23" s="107" t="s">
        <v>7</v>
      </c>
      <c r="C23" s="108">
        <v>815000</v>
      </c>
      <c r="D23" s="108">
        <v>1492033</v>
      </c>
      <c r="E23" s="108">
        <v>1331950</v>
      </c>
    </row>
    <row r="24" spans="1:5" ht="32.1" customHeight="1" x14ac:dyDescent="0.25">
      <c r="A24" s="106" t="s">
        <v>206</v>
      </c>
      <c r="B24" s="107" t="s">
        <v>207</v>
      </c>
      <c r="C24" s="108">
        <v>0</v>
      </c>
      <c r="D24" s="108">
        <v>0</v>
      </c>
      <c r="E24" s="108">
        <v>1331950</v>
      </c>
    </row>
    <row r="25" spans="1:5" ht="32.1" customHeight="1" x14ac:dyDescent="0.25">
      <c r="A25" s="106" t="s">
        <v>208</v>
      </c>
      <c r="B25" s="107" t="s">
        <v>8</v>
      </c>
      <c r="C25" s="108">
        <v>384000</v>
      </c>
      <c r="D25" s="108">
        <v>642092</v>
      </c>
      <c r="E25" s="108">
        <v>231891</v>
      </c>
    </row>
    <row r="26" spans="1:5" ht="32.1" customHeight="1" x14ac:dyDescent="0.25">
      <c r="A26" s="106" t="s">
        <v>209</v>
      </c>
      <c r="B26" s="107" t="s">
        <v>210</v>
      </c>
      <c r="C26" s="108">
        <v>0</v>
      </c>
      <c r="D26" s="108">
        <v>0</v>
      </c>
      <c r="E26" s="108">
        <v>231891</v>
      </c>
    </row>
    <row r="27" spans="1:5" ht="32.1" customHeight="1" x14ac:dyDescent="0.25">
      <c r="A27" s="106" t="s">
        <v>211</v>
      </c>
      <c r="B27" s="107" t="s">
        <v>9</v>
      </c>
      <c r="C27" s="108">
        <v>0</v>
      </c>
      <c r="D27" s="108">
        <v>348565</v>
      </c>
      <c r="E27" s="108">
        <v>0</v>
      </c>
    </row>
    <row r="28" spans="1:5" ht="32.1" customHeight="1" x14ac:dyDescent="0.25">
      <c r="A28" s="106" t="s">
        <v>212</v>
      </c>
      <c r="B28" s="107" t="s">
        <v>213</v>
      </c>
      <c r="C28" s="108">
        <v>1199000</v>
      </c>
      <c r="D28" s="108">
        <v>2482690</v>
      </c>
      <c r="E28" s="108">
        <v>1563841</v>
      </c>
    </row>
    <row r="29" spans="1:5" ht="32.1" customHeight="1" x14ac:dyDescent="0.25">
      <c r="A29" s="106" t="s">
        <v>214</v>
      </c>
      <c r="B29" s="107" t="s">
        <v>10</v>
      </c>
      <c r="C29" s="108">
        <v>890375</v>
      </c>
      <c r="D29" s="108">
        <v>570719</v>
      </c>
      <c r="E29" s="108">
        <v>84001</v>
      </c>
    </row>
    <row r="30" spans="1:5" ht="32.1" customHeight="1" x14ac:dyDescent="0.25">
      <c r="A30" s="109" t="s">
        <v>216</v>
      </c>
      <c r="B30" s="110" t="s">
        <v>11</v>
      </c>
      <c r="C30" s="111">
        <v>2749375</v>
      </c>
      <c r="D30" s="111">
        <v>3895475</v>
      </c>
      <c r="E30" s="111">
        <v>2243232</v>
      </c>
    </row>
    <row r="31" spans="1:5" ht="32.1" customHeight="1" x14ac:dyDescent="0.25">
      <c r="A31" s="106" t="s">
        <v>217</v>
      </c>
      <c r="B31" s="107" t="s">
        <v>12</v>
      </c>
      <c r="C31" s="108">
        <v>15000</v>
      </c>
      <c r="D31" s="108">
        <v>58750</v>
      </c>
      <c r="E31" s="108">
        <v>12000</v>
      </c>
    </row>
    <row r="32" spans="1:5" ht="32.1" customHeight="1" x14ac:dyDescent="0.25">
      <c r="A32" s="106" t="s">
        <v>218</v>
      </c>
      <c r="B32" s="107" t="s">
        <v>219</v>
      </c>
      <c r="C32" s="108">
        <v>0</v>
      </c>
      <c r="D32" s="108">
        <v>0</v>
      </c>
      <c r="E32" s="108">
        <v>12000</v>
      </c>
    </row>
    <row r="33" spans="1:5" ht="32.1" customHeight="1" x14ac:dyDescent="0.25">
      <c r="A33" s="106" t="s">
        <v>220</v>
      </c>
      <c r="B33" s="107" t="s">
        <v>221</v>
      </c>
      <c r="C33" s="108">
        <v>15000</v>
      </c>
      <c r="D33" s="108">
        <v>3670618</v>
      </c>
      <c r="E33" s="108">
        <v>3099266</v>
      </c>
    </row>
    <row r="34" spans="1:5" ht="32.1" customHeight="1" x14ac:dyDescent="0.25">
      <c r="A34" s="106" t="s">
        <v>312</v>
      </c>
      <c r="B34" s="107" t="s">
        <v>494</v>
      </c>
      <c r="C34" s="108">
        <v>0</v>
      </c>
      <c r="D34" s="108">
        <v>11195</v>
      </c>
      <c r="E34" s="108">
        <v>0</v>
      </c>
    </row>
    <row r="35" spans="1:5" ht="32.1" customHeight="1" x14ac:dyDescent="0.25">
      <c r="A35" s="106" t="s">
        <v>314</v>
      </c>
      <c r="B35" s="107" t="s">
        <v>495</v>
      </c>
      <c r="C35" s="108">
        <v>0</v>
      </c>
      <c r="D35" s="108">
        <v>30330</v>
      </c>
      <c r="E35" s="108">
        <v>0</v>
      </c>
    </row>
    <row r="36" spans="1:5" ht="32.1" customHeight="1" x14ac:dyDescent="0.25">
      <c r="A36" s="106" t="s">
        <v>222</v>
      </c>
      <c r="B36" s="107" t="s">
        <v>223</v>
      </c>
      <c r="C36" s="108">
        <v>1000</v>
      </c>
      <c r="D36" s="108">
        <v>1000</v>
      </c>
      <c r="E36" s="108">
        <v>975</v>
      </c>
    </row>
    <row r="37" spans="1:5" ht="32.1" customHeight="1" x14ac:dyDescent="0.25">
      <c r="A37" s="106" t="s">
        <v>224</v>
      </c>
      <c r="B37" s="107" t="s">
        <v>225</v>
      </c>
      <c r="C37" s="108">
        <v>1000</v>
      </c>
      <c r="D37" s="108">
        <v>1000</v>
      </c>
      <c r="E37" s="108">
        <v>975</v>
      </c>
    </row>
    <row r="38" spans="1:5" ht="32.1" customHeight="1" x14ac:dyDescent="0.25">
      <c r="A38" s="106" t="s">
        <v>226</v>
      </c>
      <c r="B38" s="107" t="s">
        <v>227</v>
      </c>
      <c r="C38" s="108">
        <v>50000</v>
      </c>
      <c r="D38" s="108">
        <v>990288</v>
      </c>
      <c r="E38" s="108">
        <v>729553</v>
      </c>
    </row>
    <row r="39" spans="1:5" ht="32.1" customHeight="1" x14ac:dyDescent="0.25">
      <c r="A39" s="106" t="s">
        <v>228</v>
      </c>
      <c r="B39" s="107" t="s">
        <v>229</v>
      </c>
      <c r="C39" s="108">
        <v>0</v>
      </c>
      <c r="D39" s="108">
        <v>0</v>
      </c>
      <c r="E39" s="108">
        <v>245209</v>
      </c>
    </row>
    <row r="40" spans="1:5" ht="42" customHeight="1" x14ac:dyDescent="0.25">
      <c r="A40" s="109" t="s">
        <v>230</v>
      </c>
      <c r="B40" s="110" t="s">
        <v>231</v>
      </c>
      <c r="C40" s="111">
        <v>81000</v>
      </c>
      <c r="D40" s="111">
        <v>4762181</v>
      </c>
      <c r="E40" s="111">
        <v>3841794</v>
      </c>
    </row>
    <row r="41" spans="1:5" ht="32.1" customHeight="1" x14ac:dyDescent="0.25">
      <c r="A41" s="106" t="s">
        <v>496</v>
      </c>
      <c r="B41" s="107" t="s">
        <v>497</v>
      </c>
      <c r="C41" s="108">
        <v>0</v>
      </c>
      <c r="D41" s="108">
        <v>536386</v>
      </c>
      <c r="E41" s="108">
        <v>0</v>
      </c>
    </row>
    <row r="42" spans="1:5" ht="32.1" customHeight="1" x14ac:dyDescent="0.25">
      <c r="A42" s="109" t="s">
        <v>233</v>
      </c>
      <c r="B42" s="110" t="s">
        <v>234</v>
      </c>
      <c r="C42" s="111">
        <v>0</v>
      </c>
      <c r="D42" s="111">
        <v>536386</v>
      </c>
      <c r="E42" s="111">
        <v>0</v>
      </c>
    </row>
    <row r="43" spans="1:5" ht="32.1" customHeight="1" x14ac:dyDescent="0.25">
      <c r="A43" s="109" t="s">
        <v>235</v>
      </c>
      <c r="B43" s="110" t="s">
        <v>236</v>
      </c>
      <c r="C43" s="111">
        <v>17092000</v>
      </c>
      <c r="D43" s="111">
        <v>33253735</v>
      </c>
      <c r="E43" s="111">
        <v>30144623</v>
      </c>
    </row>
    <row r="44" spans="1:5" x14ac:dyDescent="0.25">
      <c r="A44" s="113"/>
      <c r="B44" s="114"/>
      <c r="C44" s="115"/>
      <c r="D44" s="115"/>
      <c r="E44" s="115"/>
    </row>
    <row r="45" spans="1:5" x14ac:dyDescent="0.25">
      <c r="A45" s="113"/>
      <c r="B45" s="114"/>
      <c r="C45" s="115"/>
      <c r="D45" s="115"/>
      <c r="E45" s="115"/>
    </row>
    <row r="46" spans="1:5" ht="15" customHeight="1" x14ac:dyDescent="0.25">
      <c r="A46" s="143" t="s">
        <v>330</v>
      </c>
      <c r="B46" s="144"/>
      <c r="C46" s="144"/>
      <c r="D46" s="144"/>
      <c r="E46" s="144"/>
    </row>
    <row r="47" spans="1:5" ht="30" x14ac:dyDescent="0.25">
      <c r="A47" s="122" t="s">
        <v>176</v>
      </c>
      <c r="B47" s="122" t="s">
        <v>17</v>
      </c>
      <c r="C47" s="122" t="s">
        <v>0</v>
      </c>
      <c r="D47" s="122" t="s">
        <v>177</v>
      </c>
      <c r="E47" s="122" t="s">
        <v>178</v>
      </c>
    </row>
    <row r="48" spans="1:5" x14ac:dyDescent="0.25">
      <c r="A48" s="122">
        <v>2</v>
      </c>
      <c r="B48" s="122">
        <v>3</v>
      </c>
      <c r="C48" s="122">
        <v>4</v>
      </c>
      <c r="D48" s="122">
        <v>5</v>
      </c>
      <c r="E48" s="122">
        <v>8</v>
      </c>
    </row>
    <row r="49" spans="1:5" ht="25.5" x14ac:dyDescent="0.25">
      <c r="A49" s="106" t="s">
        <v>331</v>
      </c>
      <c r="B49" s="107" t="s">
        <v>332</v>
      </c>
      <c r="C49" s="108">
        <v>7600000</v>
      </c>
      <c r="D49" s="108">
        <v>9501000</v>
      </c>
      <c r="E49" s="108">
        <v>9501000</v>
      </c>
    </row>
    <row r="50" spans="1:5" x14ac:dyDescent="0.25">
      <c r="A50" s="106" t="s">
        <v>333</v>
      </c>
      <c r="B50" s="107" t="s">
        <v>334</v>
      </c>
      <c r="C50" s="108">
        <v>7600000</v>
      </c>
      <c r="D50" s="108">
        <v>9501000</v>
      </c>
      <c r="E50" s="108">
        <v>9501000</v>
      </c>
    </row>
    <row r="51" spans="1:5" x14ac:dyDescent="0.25">
      <c r="A51" s="106" t="s">
        <v>240</v>
      </c>
      <c r="B51" s="107" t="s">
        <v>335</v>
      </c>
      <c r="C51" s="108">
        <v>0</v>
      </c>
      <c r="D51" s="108">
        <v>591265</v>
      </c>
      <c r="E51" s="108">
        <v>591265</v>
      </c>
    </row>
    <row r="52" spans="1:5" ht="25.5" x14ac:dyDescent="0.25">
      <c r="A52" s="106" t="s">
        <v>336</v>
      </c>
      <c r="B52" s="107" t="s">
        <v>337</v>
      </c>
      <c r="C52" s="108">
        <v>7600000</v>
      </c>
      <c r="D52" s="108">
        <v>10092265</v>
      </c>
      <c r="E52" s="108">
        <v>10092265</v>
      </c>
    </row>
    <row r="53" spans="1:5" x14ac:dyDescent="0.25">
      <c r="A53" s="109" t="s">
        <v>190</v>
      </c>
      <c r="B53" s="110" t="s">
        <v>338</v>
      </c>
      <c r="C53" s="111">
        <v>7600000</v>
      </c>
      <c r="D53" s="111">
        <v>10092265</v>
      </c>
      <c r="E53" s="111">
        <v>10092265</v>
      </c>
    </row>
    <row r="54" spans="1:5" x14ac:dyDescent="0.25">
      <c r="E54" s="111"/>
    </row>
    <row r="55" spans="1:5" x14ac:dyDescent="0.25">
      <c r="B55" s="107" t="s">
        <v>498</v>
      </c>
      <c r="C55" s="32">
        <f>C43+C53</f>
        <v>24692000</v>
      </c>
      <c r="D55" s="32">
        <f t="shared" ref="D55:E55" si="0">D43+D53</f>
        <v>43346000</v>
      </c>
      <c r="E55" s="32">
        <f t="shared" si="0"/>
        <v>40236888</v>
      </c>
    </row>
    <row r="56" spans="1:5" x14ac:dyDescent="0.25">
      <c r="E56" s="111"/>
    </row>
    <row r="57" spans="1:5" x14ac:dyDescent="0.25">
      <c r="E57" s="111"/>
    </row>
    <row r="58" spans="1:5" x14ac:dyDescent="0.25">
      <c r="E58" s="111"/>
    </row>
  </sheetData>
  <mergeCells count="4">
    <mergeCell ref="A1:D1"/>
    <mergeCell ref="A2:D2"/>
    <mergeCell ref="A5:E5"/>
    <mergeCell ref="A46:E4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E24" sqref="E24"/>
    </sheetView>
  </sheetViews>
  <sheetFormatPr defaultRowHeight="15" x14ac:dyDescent="0.25"/>
  <cols>
    <col min="1" max="1" width="11.140625" customWidth="1"/>
    <col min="2" max="2" width="23.28515625" customWidth="1"/>
    <col min="3" max="3" width="16.5703125" customWidth="1"/>
    <col min="4" max="4" width="14.5703125" customWidth="1"/>
    <col min="5" max="5" width="17.140625" customWidth="1"/>
    <col min="6" max="6" width="15" customWidth="1"/>
    <col min="8" max="8" width="21.42578125" customWidth="1"/>
  </cols>
  <sheetData>
    <row r="1" spans="1:8" x14ac:dyDescent="0.25">
      <c r="A1" s="157" t="s">
        <v>346</v>
      </c>
      <c r="B1" s="142"/>
      <c r="C1" s="142"/>
      <c r="D1" s="142"/>
      <c r="E1" s="142"/>
      <c r="F1" s="142"/>
      <c r="G1" s="142"/>
      <c r="H1" s="142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150" t="s">
        <v>122</v>
      </c>
      <c r="B3" s="150"/>
      <c r="C3" s="150"/>
      <c r="D3" s="150"/>
      <c r="E3" s="150"/>
      <c r="F3" s="150"/>
      <c r="G3" s="150"/>
      <c r="H3" s="150"/>
    </row>
    <row r="4" spans="1:8" x14ac:dyDescent="0.25">
      <c r="A4" s="5"/>
      <c r="B4" s="5"/>
      <c r="C4" s="5"/>
      <c r="D4" s="5"/>
      <c r="E4" s="5"/>
      <c r="F4" s="164" t="s">
        <v>109</v>
      </c>
      <c r="G4" s="164"/>
      <c r="H4" s="164"/>
    </row>
    <row r="5" spans="1:8" x14ac:dyDescent="0.25">
      <c r="A5" s="165" t="s">
        <v>123</v>
      </c>
      <c r="B5" s="165"/>
      <c r="C5" s="165"/>
      <c r="D5" s="165"/>
      <c r="E5" s="165" t="s">
        <v>124</v>
      </c>
      <c r="F5" s="165"/>
      <c r="G5" s="165"/>
      <c r="H5" s="165"/>
    </row>
    <row r="6" spans="1:8" x14ac:dyDescent="0.25">
      <c r="A6" s="159" t="s">
        <v>16</v>
      </c>
      <c r="B6" s="159" t="s">
        <v>125</v>
      </c>
      <c r="C6" s="159" t="s">
        <v>25</v>
      </c>
      <c r="D6" s="159" t="s">
        <v>126</v>
      </c>
      <c r="E6" s="159" t="s">
        <v>16</v>
      </c>
      <c r="F6" s="159" t="s">
        <v>125</v>
      </c>
      <c r="G6" s="159" t="s">
        <v>25</v>
      </c>
      <c r="H6" s="159" t="s">
        <v>126</v>
      </c>
    </row>
    <row r="7" spans="1:8" x14ac:dyDescent="0.25">
      <c r="A7" s="159"/>
      <c r="B7" s="159"/>
      <c r="C7" s="159"/>
      <c r="D7" s="159"/>
      <c r="E7" s="159"/>
      <c r="F7" s="159"/>
      <c r="G7" s="159"/>
      <c r="H7" s="159"/>
    </row>
    <row r="8" spans="1:8" x14ac:dyDescent="0.25">
      <c r="A8" s="78" t="s">
        <v>18</v>
      </c>
      <c r="B8" s="78" t="s">
        <v>19</v>
      </c>
      <c r="C8" s="78" t="s">
        <v>20</v>
      </c>
      <c r="D8" s="78" t="s">
        <v>27</v>
      </c>
      <c r="E8" s="78" t="s">
        <v>127</v>
      </c>
      <c r="F8" s="78" t="s">
        <v>128</v>
      </c>
      <c r="G8" s="78" t="s">
        <v>129</v>
      </c>
      <c r="H8" s="78" t="s">
        <v>130</v>
      </c>
    </row>
    <row r="9" spans="1:8" ht="33" customHeight="1" x14ac:dyDescent="0.25">
      <c r="A9" s="79" t="s">
        <v>21</v>
      </c>
      <c r="B9" s="80" t="s">
        <v>173</v>
      </c>
      <c r="C9" s="81" t="s">
        <v>46</v>
      </c>
      <c r="D9" s="82">
        <f>'1.mekll költségvetési bevétel'!E17</f>
        <v>21109597</v>
      </c>
      <c r="E9" s="83" t="s">
        <v>21</v>
      </c>
      <c r="F9" s="84" t="s">
        <v>29</v>
      </c>
      <c r="G9" s="85" t="s">
        <v>30</v>
      </c>
      <c r="H9" s="86">
        <f>'2.melléklet költségv.kiadás'!E15</f>
        <v>8194200</v>
      </c>
    </row>
    <row r="10" spans="1:8" ht="48" customHeight="1" x14ac:dyDescent="0.25">
      <c r="A10" s="79" t="s">
        <v>22</v>
      </c>
      <c r="B10" s="80" t="s">
        <v>48</v>
      </c>
      <c r="C10" s="81" t="s">
        <v>49</v>
      </c>
      <c r="D10" s="82">
        <f>'1.mekll költségvetési bevétel'!E30</f>
        <v>2243232</v>
      </c>
      <c r="E10" s="83" t="s">
        <v>22</v>
      </c>
      <c r="F10" s="84" t="s">
        <v>172</v>
      </c>
      <c r="G10" s="85" t="s">
        <v>32</v>
      </c>
      <c r="H10" s="86">
        <f>'2.melléklet költségv.kiadás'!E16</f>
        <v>1365453</v>
      </c>
    </row>
    <row r="11" spans="1:8" ht="32.1" customHeight="1" x14ac:dyDescent="0.25">
      <c r="A11" s="79" t="s">
        <v>33</v>
      </c>
      <c r="B11" s="80" t="s">
        <v>51</v>
      </c>
      <c r="C11" s="81" t="s">
        <v>52</v>
      </c>
      <c r="D11" s="82">
        <f>'1.mekll költségvetési bevétel'!E40</f>
        <v>3841794</v>
      </c>
      <c r="E11" s="83" t="s">
        <v>33</v>
      </c>
      <c r="F11" s="84" t="s">
        <v>34</v>
      </c>
      <c r="G11" s="85" t="s">
        <v>35</v>
      </c>
      <c r="H11" s="86">
        <f>'2.melléklet költségv.kiadás'!E37</f>
        <v>5323861</v>
      </c>
    </row>
    <row r="12" spans="1:8" ht="35.25" customHeight="1" x14ac:dyDescent="0.25">
      <c r="A12" s="79" t="s">
        <v>36</v>
      </c>
      <c r="B12" s="80" t="s">
        <v>54</v>
      </c>
      <c r="C12" s="81" t="s">
        <v>55</v>
      </c>
      <c r="D12" s="82">
        <f>'7.melléklet Működési és felhalm'!D17</f>
        <v>0</v>
      </c>
      <c r="E12" s="83" t="s">
        <v>36</v>
      </c>
      <c r="F12" s="87" t="s">
        <v>37</v>
      </c>
      <c r="G12" s="85" t="s">
        <v>38</v>
      </c>
      <c r="H12" s="88">
        <f>'2.melléklet költségv.kiadás'!E43</f>
        <v>1056670</v>
      </c>
    </row>
    <row r="13" spans="1:8" ht="32.1" customHeight="1" x14ac:dyDescent="0.25">
      <c r="A13" s="79" t="s">
        <v>39</v>
      </c>
      <c r="B13" s="79"/>
      <c r="C13" s="79"/>
      <c r="D13" s="89"/>
      <c r="E13" s="83" t="s">
        <v>39</v>
      </c>
      <c r="F13" s="84" t="s">
        <v>40</v>
      </c>
      <c r="G13" s="85" t="s">
        <v>41</v>
      </c>
      <c r="H13" s="88">
        <f>'2.melléklet költségv.kiadás'!E50</f>
        <v>2170042</v>
      </c>
    </row>
    <row r="14" spans="1:8" ht="28.5" customHeight="1" x14ac:dyDescent="0.25">
      <c r="A14" s="90" t="s">
        <v>42</v>
      </c>
      <c r="B14" s="91" t="s">
        <v>51</v>
      </c>
      <c r="C14" s="91"/>
      <c r="D14" s="92">
        <f>SUM(D9:D13)</f>
        <v>27194623</v>
      </c>
      <c r="E14" s="93" t="s">
        <v>42</v>
      </c>
      <c r="F14" s="94" t="s">
        <v>43</v>
      </c>
      <c r="G14" s="95"/>
      <c r="H14" s="96">
        <f>SUM(H9:H13)</f>
        <v>18110226</v>
      </c>
    </row>
    <row r="15" spans="1:8" ht="40.5" customHeight="1" x14ac:dyDescent="0.25">
      <c r="A15" s="79" t="s">
        <v>44</v>
      </c>
      <c r="B15" s="80" t="s">
        <v>70</v>
      </c>
      <c r="C15" s="81" t="s">
        <v>71</v>
      </c>
      <c r="D15" s="82">
        <f>'1.mekll költségvetési bevétel'!E19</f>
        <v>2950000</v>
      </c>
      <c r="E15" s="97" t="s">
        <v>44</v>
      </c>
      <c r="F15" s="84" t="s">
        <v>59</v>
      </c>
      <c r="G15" s="85" t="s">
        <v>60</v>
      </c>
      <c r="H15" s="98">
        <f>'2.melléklet költségv.kiadás'!E53</f>
        <v>328830</v>
      </c>
    </row>
    <row r="16" spans="1:8" ht="21" customHeight="1" x14ac:dyDescent="0.25">
      <c r="A16" s="79" t="s">
        <v>47</v>
      </c>
      <c r="B16" s="80" t="s">
        <v>73</v>
      </c>
      <c r="C16" s="81" t="s">
        <v>74</v>
      </c>
      <c r="D16" s="82">
        <v>0</v>
      </c>
      <c r="E16" s="83" t="s">
        <v>47</v>
      </c>
      <c r="F16" s="84" t="s">
        <v>62</v>
      </c>
      <c r="G16" s="85" t="s">
        <v>63</v>
      </c>
      <c r="H16" s="88">
        <f>'2.melléklet költségv.kiadás'!E56</f>
        <v>4523282</v>
      </c>
    </row>
    <row r="17" spans="1:8" ht="45" customHeight="1" x14ac:dyDescent="0.25">
      <c r="A17" s="79" t="s">
        <v>50</v>
      </c>
      <c r="B17" s="80" t="s">
        <v>75</v>
      </c>
      <c r="C17" s="81" t="s">
        <v>76</v>
      </c>
      <c r="D17" s="82"/>
      <c r="E17" s="83" t="s">
        <v>50</v>
      </c>
      <c r="F17" s="84" t="s">
        <v>65</v>
      </c>
      <c r="G17" s="85" t="s">
        <v>66</v>
      </c>
      <c r="H17" s="88">
        <v>0</v>
      </c>
    </row>
    <row r="18" spans="1:8" ht="24" customHeight="1" x14ac:dyDescent="0.25">
      <c r="A18" s="90" t="s">
        <v>53</v>
      </c>
      <c r="B18" s="91" t="s">
        <v>73</v>
      </c>
      <c r="C18" s="91"/>
      <c r="D18" s="92">
        <f>SUM(D15:D17)</f>
        <v>2950000</v>
      </c>
      <c r="E18" s="93" t="s">
        <v>53</v>
      </c>
      <c r="F18" s="99" t="s">
        <v>68</v>
      </c>
      <c r="G18" s="99"/>
      <c r="H18" s="96">
        <f>SUM(H15:H17)</f>
        <v>4852112</v>
      </c>
    </row>
    <row r="19" spans="1:8" ht="20.25" customHeight="1" x14ac:dyDescent="0.25">
      <c r="A19" s="90" t="s">
        <v>56</v>
      </c>
      <c r="B19" s="90" t="s">
        <v>131</v>
      </c>
      <c r="C19" s="100" t="s">
        <v>132</v>
      </c>
      <c r="D19" s="101">
        <f>'7.melléklet Működési és felhalm'!D18</f>
        <v>10092265</v>
      </c>
      <c r="E19" s="93" t="s">
        <v>56</v>
      </c>
      <c r="F19" s="102" t="s">
        <v>133</v>
      </c>
      <c r="G19" s="94" t="s">
        <v>134</v>
      </c>
      <c r="H19" s="103">
        <f>'2.melléklet költségv.kiadás'!E64</f>
        <v>538247</v>
      </c>
    </row>
    <row r="20" spans="1:8" ht="32.1" customHeight="1" x14ac:dyDescent="0.25">
      <c r="A20" s="160" t="s">
        <v>135</v>
      </c>
      <c r="B20" s="160"/>
      <c r="C20" s="160"/>
      <c r="D20" s="104">
        <f>D14+D18+D19</f>
        <v>40236888</v>
      </c>
      <c r="E20" s="161" t="s">
        <v>136</v>
      </c>
      <c r="F20" s="162"/>
      <c r="G20" s="163"/>
      <c r="H20" s="105">
        <f>H14+H18+H19</f>
        <v>23500585</v>
      </c>
    </row>
    <row r="21" spans="1:8" x14ac:dyDescent="0.25">
      <c r="A21" s="5"/>
      <c r="B21" s="5"/>
      <c r="C21" s="5"/>
      <c r="D21" s="5"/>
      <c r="E21" s="5"/>
      <c r="F21" s="5"/>
      <c r="G21" s="5"/>
      <c r="H21" s="5"/>
    </row>
  </sheetData>
  <mergeCells count="15">
    <mergeCell ref="G6:G7"/>
    <mergeCell ref="H6:H7"/>
    <mergeCell ref="A20:C20"/>
    <mergeCell ref="E20:G20"/>
    <mergeCell ref="A1:H1"/>
    <mergeCell ref="A3:H3"/>
    <mergeCell ref="F4:H4"/>
    <mergeCell ref="A5:D5"/>
    <mergeCell ref="E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E18" sqref="E18"/>
    </sheetView>
  </sheetViews>
  <sheetFormatPr defaultRowHeight="15" x14ac:dyDescent="0.25"/>
  <cols>
    <col min="2" max="2" width="37.5703125" customWidth="1"/>
    <col min="3" max="3" width="12.42578125" customWidth="1"/>
    <col min="4" max="5" width="16" customWidth="1"/>
    <col min="6" max="6" width="13.85546875" customWidth="1"/>
    <col min="7" max="7" width="15.7109375" customWidth="1"/>
  </cols>
  <sheetData>
    <row r="1" spans="1:7" x14ac:dyDescent="0.25">
      <c r="A1" s="166" t="s">
        <v>347</v>
      </c>
      <c r="B1" s="166"/>
      <c r="C1" s="166"/>
      <c r="D1" s="166"/>
      <c r="E1" s="166"/>
      <c r="F1" s="166"/>
      <c r="G1" s="166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150" t="s">
        <v>137</v>
      </c>
      <c r="B3" s="150"/>
      <c r="C3" s="150"/>
      <c r="D3" s="150"/>
      <c r="E3" s="150"/>
      <c r="F3" s="150"/>
      <c r="G3" s="150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38" t="s">
        <v>138</v>
      </c>
    </row>
    <row r="6" spans="1:7" ht="38.25" x14ac:dyDescent="0.25">
      <c r="A6" s="44" t="s">
        <v>16</v>
      </c>
      <c r="B6" s="45" t="s">
        <v>17</v>
      </c>
      <c r="C6" s="45" t="s">
        <v>23</v>
      </c>
      <c r="D6" s="45" t="s">
        <v>139</v>
      </c>
      <c r="E6" s="45" t="s">
        <v>142</v>
      </c>
      <c r="F6" s="45" t="s">
        <v>140</v>
      </c>
      <c r="G6" s="45" t="s">
        <v>141</v>
      </c>
    </row>
    <row r="7" spans="1:7" x14ac:dyDescent="0.25">
      <c r="A7" s="46" t="s">
        <v>18</v>
      </c>
      <c r="B7" s="47" t="s">
        <v>19</v>
      </c>
      <c r="C7" s="47" t="s">
        <v>20</v>
      </c>
      <c r="D7" s="47" t="s">
        <v>27</v>
      </c>
      <c r="E7" s="47"/>
      <c r="F7" s="47" t="s">
        <v>127</v>
      </c>
      <c r="G7" s="47" t="s">
        <v>128</v>
      </c>
    </row>
    <row r="8" spans="1:7" x14ac:dyDescent="0.25">
      <c r="A8" s="7" t="s">
        <v>21</v>
      </c>
      <c r="B8" s="48" t="s">
        <v>81</v>
      </c>
      <c r="C8" s="49">
        <f>SUM(D8:G8)</f>
        <v>10</v>
      </c>
      <c r="D8" s="49">
        <v>0</v>
      </c>
      <c r="E8" s="49"/>
      <c r="F8" s="49">
        <v>0</v>
      </c>
      <c r="G8" s="49">
        <v>10</v>
      </c>
    </row>
    <row r="9" spans="1:7" x14ac:dyDescent="0.25">
      <c r="A9" s="7" t="s">
        <v>33</v>
      </c>
      <c r="B9" s="48" t="s">
        <v>82</v>
      </c>
      <c r="C9" s="49">
        <f>SUM(D9:G9)</f>
        <v>1</v>
      </c>
      <c r="D9" s="49">
        <v>0</v>
      </c>
      <c r="E9" s="49"/>
      <c r="F9" s="49">
        <v>1</v>
      </c>
      <c r="G9" s="49">
        <v>0</v>
      </c>
    </row>
    <row r="10" spans="1:7" x14ac:dyDescent="0.25">
      <c r="A10" s="7"/>
      <c r="B10" s="48" t="s">
        <v>143</v>
      </c>
      <c r="C10" s="49">
        <f>SUM(D10:G10)</f>
        <v>5</v>
      </c>
      <c r="D10" s="49">
        <v>0</v>
      </c>
      <c r="E10" s="49">
        <v>5</v>
      </c>
      <c r="F10" s="49">
        <v>0</v>
      </c>
      <c r="G10" s="49"/>
    </row>
    <row r="11" spans="1:7" x14ac:dyDescent="0.25">
      <c r="A11" s="7" t="s">
        <v>42</v>
      </c>
      <c r="B11" s="48" t="s">
        <v>23</v>
      </c>
      <c r="C11" s="49">
        <f>SUM(C8:C10)</f>
        <v>16</v>
      </c>
      <c r="D11" s="49">
        <f>SUM(D8:D10)</f>
        <v>0</v>
      </c>
      <c r="E11" s="49">
        <v>1</v>
      </c>
      <c r="F11" s="49">
        <f>SUM(F8:F10)</f>
        <v>1</v>
      </c>
      <c r="G11" s="49">
        <f>SUM(G8:G10)</f>
        <v>10</v>
      </c>
    </row>
  </sheetData>
  <mergeCells count="2">
    <mergeCell ref="A1:G1"/>
    <mergeCell ref="A3:G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25" customWidth="1"/>
    <col min="2" max="2" width="23.42578125" customWidth="1"/>
    <col min="3" max="3" width="25.42578125" customWidth="1"/>
  </cols>
  <sheetData>
    <row r="1" spans="1:3" x14ac:dyDescent="0.25">
      <c r="A1" s="5" t="s">
        <v>348</v>
      </c>
    </row>
    <row r="3" spans="1:3" x14ac:dyDescent="0.25">
      <c r="A3" s="142" t="s">
        <v>144</v>
      </c>
      <c r="B3" s="142"/>
      <c r="C3" s="142"/>
    </row>
    <row r="5" spans="1:3" ht="15.75" x14ac:dyDescent="0.25">
      <c r="A5" s="50"/>
      <c r="B5" s="50"/>
      <c r="C5" s="51" t="s">
        <v>109</v>
      </c>
    </row>
    <row r="6" spans="1:3" ht="15.75" x14ac:dyDescent="0.25">
      <c r="A6" s="167" t="s">
        <v>17</v>
      </c>
      <c r="B6" s="167" t="s">
        <v>26</v>
      </c>
      <c r="C6" s="167"/>
    </row>
    <row r="7" spans="1:3" ht="15.75" x14ac:dyDescent="0.25">
      <c r="A7" s="167"/>
      <c r="B7" s="52" t="s">
        <v>145</v>
      </c>
      <c r="C7" s="52" t="s">
        <v>146</v>
      </c>
    </row>
    <row r="8" spans="1:3" ht="15.75" x14ac:dyDescent="0.25">
      <c r="A8" s="53">
        <v>0</v>
      </c>
      <c r="B8" s="53">
        <v>0</v>
      </c>
      <c r="C8" s="54">
        <v>0</v>
      </c>
    </row>
  </sheetData>
  <mergeCells count="3">
    <mergeCell ref="A3:C3"/>
    <mergeCell ref="A6:A7"/>
    <mergeCell ref="B6:C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opLeftCell="A73" zoomScaleNormal="100" workbookViewId="0">
      <selection activeCell="H10" sqref="H10"/>
    </sheetView>
  </sheetViews>
  <sheetFormatPr defaultRowHeight="15" x14ac:dyDescent="0.25"/>
  <cols>
    <col min="2" max="2" width="21.7109375" customWidth="1"/>
    <col min="3" max="3" width="13.5703125" customWidth="1"/>
    <col min="4" max="4" width="17.28515625" customWidth="1"/>
    <col min="5" max="5" width="14.140625" customWidth="1"/>
    <col min="6" max="6" width="13.140625" customWidth="1"/>
    <col min="7" max="7" width="15.140625" customWidth="1"/>
    <col min="8" max="9" width="14.28515625" customWidth="1"/>
    <col min="10" max="10" width="12.85546875" customWidth="1"/>
    <col min="11" max="11" width="14.42578125" customWidth="1"/>
    <col min="12" max="12" width="13.85546875" customWidth="1"/>
    <col min="13" max="13" width="15.5703125" customWidth="1"/>
    <col min="14" max="14" width="13.28515625" customWidth="1"/>
    <col min="15" max="15" width="14.140625" customWidth="1"/>
    <col min="16" max="16" width="12.7109375" customWidth="1"/>
  </cols>
  <sheetData>
    <row r="2" spans="1:5" x14ac:dyDescent="0.25">
      <c r="B2" t="s">
        <v>349</v>
      </c>
    </row>
    <row r="3" spans="1:5" x14ac:dyDescent="0.25">
      <c r="B3" t="s">
        <v>350</v>
      </c>
    </row>
    <row r="5" spans="1:5" x14ac:dyDescent="0.25">
      <c r="A5" s="113"/>
      <c r="B5" s="114"/>
      <c r="C5" s="115"/>
      <c r="D5" s="115"/>
      <c r="E5" s="115"/>
    </row>
    <row r="6" spans="1:5" x14ac:dyDescent="0.25">
      <c r="A6" s="143" t="s">
        <v>351</v>
      </c>
      <c r="B6" s="144"/>
      <c r="C6" s="144"/>
      <c r="D6" s="144"/>
      <c r="E6" s="115"/>
    </row>
    <row r="7" spans="1:5" ht="30" x14ac:dyDescent="0.25">
      <c r="A7" s="122" t="s">
        <v>176</v>
      </c>
      <c r="B7" s="122" t="s">
        <v>17</v>
      </c>
      <c r="C7" s="122" t="s">
        <v>352</v>
      </c>
      <c r="D7" s="122" t="s">
        <v>353</v>
      </c>
      <c r="E7" s="115"/>
    </row>
    <row r="8" spans="1:5" x14ac:dyDescent="0.25">
      <c r="A8" s="122">
        <v>1</v>
      </c>
      <c r="B8" s="122">
        <v>2</v>
      </c>
      <c r="C8" s="122">
        <v>3</v>
      </c>
      <c r="D8" s="122">
        <v>5</v>
      </c>
      <c r="E8" s="115"/>
    </row>
    <row r="9" spans="1:5" x14ac:dyDescent="0.25">
      <c r="A9" s="106" t="s">
        <v>181</v>
      </c>
      <c r="B9" s="107" t="s">
        <v>354</v>
      </c>
      <c r="C9" s="108">
        <v>1756</v>
      </c>
      <c r="D9" s="108">
        <v>0</v>
      </c>
      <c r="E9" s="115"/>
    </row>
    <row r="10" spans="1:5" ht="25.5" x14ac:dyDescent="0.25">
      <c r="A10" s="109" t="s">
        <v>184</v>
      </c>
      <c r="B10" s="110" t="s">
        <v>355</v>
      </c>
      <c r="C10" s="111">
        <v>1756</v>
      </c>
      <c r="D10" s="111">
        <v>0</v>
      </c>
      <c r="E10" s="115"/>
    </row>
    <row r="11" spans="1:5" ht="38.25" x14ac:dyDescent="0.25">
      <c r="A11" s="106" t="s">
        <v>186</v>
      </c>
      <c r="B11" s="107" t="s">
        <v>356</v>
      </c>
      <c r="C11" s="108">
        <v>331757769</v>
      </c>
      <c r="D11" s="108">
        <v>320948981</v>
      </c>
      <c r="E11" s="115"/>
    </row>
    <row r="12" spans="1:5" ht="38.25" x14ac:dyDescent="0.25">
      <c r="A12" s="106" t="s">
        <v>187</v>
      </c>
      <c r="B12" s="107" t="s">
        <v>357</v>
      </c>
      <c r="C12" s="108">
        <v>645466</v>
      </c>
      <c r="D12" s="108">
        <v>130937</v>
      </c>
      <c r="E12" s="115"/>
    </row>
    <row r="13" spans="1:5" ht="25.5" x14ac:dyDescent="0.25">
      <c r="A13" s="106" t="s">
        <v>340</v>
      </c>
      <c r="B13" s="107" t="s">
        <v>358</v>
      </c>
      <c r="C13" s="108">
        <v>899972</v>
      </c>
      <c r="D13" s="108">
        <v>1956351</v>
      </c>
      <c r="E13" s="115"/>
    </row>
    <row r="14" spans="1:5" ht="25.5" x14ac:dyDescent="0.25">
      <c r="A14" s="109" t="s">
        <v>359</v>
      </c>
      <c r="B14" s="110" t="s">
        <v>360</v>
      </c>
      <c r="C14" s="111">
        <v>333303207</v>
      </c>
      <c r="D14" s="111">
        <v>323036269</v>
      </c>
      <c r="E14" s="115"/>
    </row>
    <row r="15" spans="1:5" ht="38.25" x14ac:dyDescent="0.25">
      <c r="A15" s="106" t="s">
        <v>361</v>
      </c>
      <c r="B15" s="107" t="s">
        <v>362</v>
      </c>
      <c r="C15" s="108">
        <v>2807694</v>
      </c>
      <c r="D15" s="108">
        <v>2807694</v>
      </c>
      <c r="E15" s="115"/>
    </row>
    <row r="16" spans="1:5" ht="38.25" x14ac:dyDescent="0.25">
      <c r="A16" s="106" t="s">
        <v>363</v>
      </c>
      <c r="B16" s="107" t="s">
        <v>364</v>
      </c>
      <c r="C16" s="108">
        <v>2807694</v>
      </c>
      <c r="D16" s="108">
        <v>2807694</v>
      </c>
      <c r="E16" s="118"/>
    </row>
    <row r="17" spans="1:5" ht="38.25" x14ac:dyDescent="0.25">
      <c r="A17" s="109" t="s">
        <v>250</v>
      </c>
      <c r="B17" s="110" t="s">
        <v>365</v>
      </c>
      <c r="C17" s="111">
        <v>2807694</v>
      </c>
      <c r="D17" s="111">
        <v>2807694</v>
      </c>
      <c r="E17" s="115"/>
    </row>
    <row r="18" spans="1:5" ht="63.75" x14ac:dyDescent="0.25">
      <c r="A18" s="109" t="s">
        <v>256</v>
      </c>
      <c r="B18" s="110" t="s">
        <v>366</v>
      </c>
      <c r="C18" s="111">
        <v>336112657</v>
      </c>
      <c r="D18" s="111">
        <v>325843963</v>
      </c>
      <c r="E18" s="118"/>
    </row>
    <row r="19" spans="1:5" x14ac:dyDescent="0.25">
      <c r="A19" s="106" t="s">
        <v>367</v>
      </c>
      <c r="B19" s="107" t="s">
        <v>368</v>
      </c>
      <c r="C19" s="108">
        <v>361490</v>
      </c>
      <c r="D19" s="108">
        <v>314475</v>
      </c>
      <c r="E19" s="118"/>
    </row>
    <row r="20" spans="1:5" ht="38.25" x14ac:dyDescent="0.25">
      <c r="A20" s="109" t="s">
        <v>277</v>
      </c>
      <c r="B20" s="110" t="s">
        <v>369</v>
      </c>
      <c r="C20" s="111">
        <v>361490</v>
      </c>
      <c r="D20" s="111">
        <v>314475</v>
      </c>
      <c r="E20" s="118"/>
    </row>
    <row r="21" spans="1:5" ht="25.5" x14ac:dyDescent="0.25">
      <c r="A21" s="106" t="s">
        <v>370</v>
      </c>
      <c r="B21" s="107" t="s">
        <v>371</v>
      </c>
      <c r="C21" s="108">
        <v>8948769</v>
      </c>
      <c r="D21" s="108">
        <v>15576420</v>
      </c>
      <c r="E21" s="115"/>
    </row>
    <row r="22" spans="1:5" ht="25.5" x14ac:dyDescent="0.25">
      <c r="A22" s="109" t="s">
        <v>372</v>
      </c>
      <c r="B22" s="110" t="s">
        <v>373</v>
      </c>
      <c r="C22" s="111">
        <v>8948769</v>
      </c>
      <c r="D22" s="111">
        <v>15576420</v>
      </c>
      <c r="E22" s="115"/>
    </row>
    <row r="23" spans="1:5" ht="25.5" x14ac:dyDescent="0.25">
      <c r="A23" s="109" t="s">
        <v>374</v>
      </c>
      <c r="B23" s="110" t="s">
        <v>375</v>
      </c>
      <c r="C23" s="111">
        <v>9310259</v>
      </c>
      <c r="D23" s="111">
        <v>15890895</v>
      </c>
      <c r="E23" s="118"/>
    </row>
    <row r="24" spans="1:5" ht="63.75" x14ac:dyDescent="0.25">
      <c r="A24" s="106" t="s">
        <v>376</v>
      </c>
      <c r="B24" s="107" t="s">
        <v>377</v>
      </c>
      <c r="C24" s="108">
        <v>655712</v>
      </c>
      <c r="D24" s="108">
        <v>1092513</v>
      </c>
      <c r="E24" s="115"/>
    </row>
    <row r="25" spans="1:5" ht="51" x14ac:dyDescent="0.25">
      <c r="A25" s="106" t="s">
        <v>378</v>
      </c>
      <c r="B25" s="107" t="s">
        <v>379</v>
      </c>
      <c r="C25" s="108">
        <v>89985</v>
      </c>
      <c r="D25" s="108">
        <v>240900</v>
      </c>
      <c r="E25" s="115"/>
    </row>
    <row r="26" spans="1:5" ht="63.75" x14ac:dyDescent="0.25">
      <c r="A26" s="106" t="s">
        <v>380</v>
      </c>
      <c r="B26" s="107" t="s">
        <v>381</v>
      </c>
      <c r="C26" s="108">
        <v>410934</v>
      </c>
      <c r="D26" s="108">
        <v>539471</v>
      </c>
      <c r="E26" s="118"/>
    </row>
    <row r="27" spans="1:5" ht="63.75" x14ac:dyDescent="0.25">
      <c r="A27" s="106" t="s">
        <v>382</v>
      </c>
      <c r="B27" s="107" t="s">
        <v>383</v>
      </c>
      <c r="C27" s="108">
        <v>154793</v>
      </c>
      <c r="D27" s="108">
        <v>312142</v>
      </c>
      <c r="E27" s="115"/>
    </row>
    <row r="28" spans="1:5" ht="63.75" x14ac:dyDescent="0.25">
      <c r="A28" s="106" t="s">
        <v>384</v>
      </c>
      <c r="B28" s="107" t="s">
        <v>385</v>
      </c>
      <c r="C28" s="108">
        <v>1130754</v>
      </c>
      <c r="D28" s="108">
        <v>1084896</v>
      </c>
      <c r="E28" s="115"/>
    </row>
    <row r="29" spans="1:5" ht="51" x14ac:dyDescent="0.25">
      <c r="A29" s="106" t="s">
        <v>386</v>
      </c>
      <c r="B29" s="107" t="s">
        <v>387</v>
      </c>
      <c r="C29" s="108">
        <v>1100424</v>
      </c>
      <c r="D29" s="108">
        <v>1047693</v>
      </c>
      <c r="E29" s="115"/>
    </row>
    <row r="30" spans="1:5" ht="63.75" x14ac:dyDescent="0.25">
      <c r="A30" s="106" t="s">
        <v>510</v>
      </c>
      <c r="B30" s="107" t="s">
        <v>511</v>
      </c>
      <c r="C30" s="108">
        <v>30330</v>
      </c>
      <c r="D30" s="108">
        <v>30330</v>
      </c>
      <c r="E30" s="115"/>
    </row>
    <row r="31" spans="1:5" ht="63.75" x14ac:dyDescent="0.25">
      <c r="A31" s="106" t="s">
        <v>512</v>
      </c>
      <c r="B31" s="107" t="s">
        <v>513</v>
      </c>
      <c r="C31" s="108">
        <v>0</v>
      </c>
      <c r="D31" s="108">
        <v>6873</v>
      </c>
      <c r="E31" s="118"/>
    </row>
    <row r="32" spans="1:5" ht="76.5" x14ac:dyDescent="0.25">
      <c r="A32" s="106" t="s">
        <v>388</v>
      </c>
      <c r="B32" s="107" t="s">
        <v>389</v>
      </c>
      <c r="C32" s="108">
        <v>536386</v>
      </c>
      <c r="D32" s="108">
        <v>536386</v>
      </c>
      <c r="E32" s="115"/>
    </row>
    <row r="33" spans="1:5" ht="51" x14ac:dyDescent="0.25">
      <c r="A33" s="109" t="s">
        <v>289</v>
      </c>
      <c r="B33" s="110" t="s">
        <v>390</v>
      </c>
      <c r="C33" s="111">
        <v>2322852</v>
      </c>
      <c r="D33" s="111">
        <v>2713795</v>
      </c>
      <c r="E33" s="115"/>
    </row>
    <row r="34" spans="1:5" ht="25.5" x14ac:dyDescent="0.25">
      <c r="A34" s="106" t="s">
        <v>514</v>
      </c>
      <c r="B34" s="107" t="s">
        <v>515</v>
      </c>
      <c r="C34" s="108">
        <v>0</v>
      </c>
      <c r="D34" s="108">
        <v>798921</v>
      </c>
      <c r="E34" s="118"/>
    </row>
    <row r="35" spans="1:5" ht="38.25" x14ac:dyDescent="0.25">
      <c r="A35" s="106" t="s">
        <v>516</v>
      </c>
      <c r="B35" s="107" t="s">
        <v>517</v>
      </c>
      <c r="C35" s="108">
        <v>0</v>
      </c>
      <c r="D35" s="108">
        <v>798921</v>
      </c>
      <c r="E35" s="115"/>
    </row>
    <row r="36" spans="1:5" ht="63.75" x14ac:dyDescent="0.25">
      <c r="A36" s="106" t="s">
        <v>518</v>
      </c>
      <c r="B36" s="107" t="s">
        <v>519</v>
      </c>
      <c r="C36" s="108">
        <v>0</v>
      </c>
      <c r="D36" s="108">
        <v>798921</v>
      </c>
      <c r="E36" s="115"/>
    </row>
    <row r="37" spans="1:5" ht="38.25" x14ac:dyDescent="0.25">
      <c r="A37" s="109" t="s">
        <v>300</v>
      </c>
      <c r="B37" s="110" t="s">
        <v>392</v>
      </c>
      <c r="C37" s="111">
        <v>0</v>
      </c>
      <c r="D37" s="111">
        <v>1597842</v>
      </c>
      <c r="E37" s="118"/>
    </row>
    <row r="38" spans="1:5" ht="25.5" x14ac:dyDescent="0.25">
      <c r="A38" s="109" t="s">
        <v>393</v>
      </c>
      <c r="B38" s="110" t="s">
        <v>394</v>
      </c>
      <c r="C38" s="111">
        <v>2322852</v>
      </c>
      <c r="D38" s="111">
        <v>4311637</v>
      </c>
      <c r="E38" s="118"/>
    </row>
    <row r="39" spans="1:5" ht="51" x14ac:dyDescent="0.25">
      <c r="A39" s="106" t="s">
        <v>212</v>
      </c>
      <c r="B39" s="107" t="s">
        <v>520</v>
      </c>
      <c r="C39" s="108">
        <v>0</v>
      </c>
      <c r="D39" s="108">
        <v>46633</v>
      </c>
      <c r="E39" s="115"/>
    </row>
    <row r="40" spans="1:5" ht="51" x14ac:dyDescent="0.25">
      <c r="A40" s="109" t="s">
        <v>521</v>
      </c>
      <c r="B40" s="110" t="s">
        <v>522</v>
      </c>
      <c r="C40" s="111">
        <v>0</v>
      </c>
      <c r="D40" s="111">
        <v>46633</v>
      </c>
      <c r="E40" s="118"/>
    </row>
    <row r="41" spans="1:5" ht="38.25" x14ac:dyDescent="0.25">
      <c r="A41" s="109" t="s">
        <v>523</v>
      </c>
      <c r="B41" s="110" t="s">
        <v>524</v>
      </c>
      <c r="C41" s="111">
        <v>0</v>
      </c>
      <c r="D41" s="111">
        <v>46633</v>
      </c>
      <c r="E41" s="118"/>
    </row>
    <row r="42" spans="1:5" ht="25.5" x14ac:dyDescent="0.25">
      <c r="A42" s="109" t="s">
        <v>395</v>
      </c>
      <c r="B42" s="110" t="s">
        <v>396</v>
      </c>
      <c r="C42" s="111">
        <v>347745768</v>
      </c>
      <c r="D42" s="111">
        <v>346093128</v>
      </c>
    </row>
    <row r="43" spans="1:5" ht="25.5" x14ac:dyDescent="0.25">
      <c r="A43" s="106" t="s">
        <v>397</v>
      </c>
      <c r="B43" s="107" t="s">
        <v>398</v>
      </c>
      <c r="C43" s="108">
        <v>511745730</v>
      </c>
      <c r="D43" s="108">
        <v>511745730</v>
      </c>
    </row>
    <row r="44" spans="1:5" ht="51" x14ac:dyDescent="0.25">
      <c r="A44" s="106" t="s">
        <v>215</v>
      </c>
      <c r="B44" s="107" t="s">
        <v>399</v>
      </c>
      <c r="C44" s="108">
        <v>3494127</v>
      </c>
      <c r="D44" s="108">
        <v>3494127</v>
      </c>
    </row>
    <row r="45" spans="1:5" ht="63.75" x14ac:dyDescent="0.25">
      <c r="A45" s="109" t="s">
        <v>304</v>
      </c>
      <c r="B45" s="110" t="s">
        <v>400</v>
      </c>
      <c r="C45" s="111">
        <v>3494127</v>
      </c>
      <c r="D45" s="111">
        <v>3494127</v>
      </c>
    </row>
    <row r="46" spans="1:5" ht="25.5" x14ac:dyDescent="0.25">
      <c r="A46" s="106" t="s">
        <v>401</v>
      </c>
      <c r="B46" s="107" t="s">
        <v>402</v>
      </c>
      <c r="C46" s="108">
        <v>-172481908</v>
      </c>
      <c r="D46" s="108">
        <v>-168756616</v>
      </c>
    </row>
    <row r="47" spans="1:5" ht="25.5" x14ac:dyDescent="0.25">
      <c r="A47" s="106" t="s">
        <v>216</v>
      </c>
      <c r="B47" s="107" t="s">
        <v>403</v>
      </c>
      <c r="C47" s="108">
        <v>3725292</v>
      </c>
      <c r="D47" s="108">
        <v>-3351376</v>
      </c>
    </row>
    <row r="48" spans="1:5" ht="25.5" x14ac:dyDescent="0.25">
      <c r="A48" s="109" t="s">
        <v>404</v>
      </c>
      <c r="B48" s="110" t="s">
        <v>405</v>
      </c>
      <c r="C48" s="111">
        <v>346483241</v>
      </c>
      <c r="D48" s="111">
        <v>343131865</v>
      </c>
    </row>
    <row r="49" spans="1:4" ht="51" x14ac:dyDescent="0.25">
      <c r="A49" s="106" t="s">
        <v>217</v>
      </c>
      <c r="B49" s="107" t="s">
        <v>525</v>
      </c>
      <c r="C49" s="108">
        <v>0</v>
      </c>
      <c r="D49" s="108">
        <v>137243</v>
      </c>
    </row>
    <row r="50" spans="1:4" ht="51" x14ac:dyDescent="0.25">
      <c r="A50" s="106" t="s">
        <v>406</v>
      </c>
      <c r="B50" s="107" t="s">
        <v>407</v>
      </c>
      <c r="C50" s="108">
        <v>170485</v>
      </c>
      <c r="D50" s="108">
        <v>1257880</v>
      </c>
    </row>
    <row r="51" spans="1:4" ht="76.5" x14ac:dyDescent="0.25">
      <c r="A51" s="106" t="s">
        <v>305</v>
      </c>
      <c r="B51" s="107" t="s">
        <v>408</v>
      </c>
      <c r="C51" s="108">
        <v>50000</v>
      </c>
      <c r="D51" s="108">
        <v>50000</v>
      </c>
    </row>
    <row r="52" spans="1:4" ht="51" x14ac:dyDescent="0.25">
      <c r="A52" s="106" t="s">
        <v>409</v>
      </c>
      <c r="B52" s="107" t="s">
        <v>410</v>
      </c>
      <c r="C52" s="108">
        <v>30330</v>
      </c>
      <c r="D52" s="108">
        <v>30330</v>
      </c>
    </row>
    <row r="53" spans="1:4" ht="51" x14ac:dyDescent="0.25">
      <c r="A53" s="106" t="s">
        <v>307</v>
      </c>
      <c r="B53" s="107" t="s">
        <v>411</v>
      </c>
      <c r="C53" s="108">
        <v>0</v>
      </c>
      <c r="D53" s="108">
        <v>6249</v>
      </c>
    </row>
    <row r="54" spans="1:4" ht="51" x14ac:dyDescent="0.25">
      <c r="A54" s="109" t="s">
        <v>412</v>
      </c>
      <c r="B54" s="110" t="s">
        <v>413</v>
      </c>
      <c r="C54" s="111">
        <v>250815</v>
      </c>
      <c r="D54" s="111">
        <v>1481702</v>
      </c>
    </row>
    <row r="55" spans="1:4" ht="51" x14ac:dyDescent="0.25">
      <c r="A55" s="106" t="s">
        <v>526</v>
      </c>
      <c r="B55" s="107" t="s">
        <v>527</v>
      </c>
      <c r="C55" s="108">
        <v>19562</v>
      </c>
      <c r="D55" s="108">
        <v>37050</v>
      </c>
    </row>
    <row r="56" spans="1:4" ht="76.5" x14ac:dyDescent="0.25">
      <c r="A56" s="106" t="s">
        <v>528</v>
      </c>
      <c r="B56" s="107" t="s">
        <v>529</v>
      </c>
      <c r="C56" s="108">
        <v>4275</v>
      </c>
      <c r="D56" s="108">
        <v>0</v>
      </c>
    </row>
    <row r="57" spans="1:4" ht="76.5" x14ac:dyDescent="0.25">
      <c r="A57" s="106" t="s">
        <v>414</v>
      </c>
      <c r="B57" s="107" t="s">
        <v>415</v>
      </c>
      <c r="C57" s="108">
        <v>538247</v>
      </c>
      <c r="D57" s="108">
        <v>591265</v>
      </c>
    </row>
    <row r="58" spans="1:4" ht="89.25" x14ac:dyDescent="0.25">
      <c r="A58" s="106" t="s">
        <v>416</v>
      </c>
      <c r="B58" s="107" t="s">
        <v>417</v>
      </c>
      <c r="C58" s="108">
        <v>538247</v>
      </c>
      <c r="D58" s="108">
        <v>591265</v>
      </c>
    </row>
    <row r="59" spans="1:4" ht="51" x14ac:dyDescent="0.25">
      <c r="A59" s="109" t="s">
        <v>418</v>
      </c>
      <c r="B59" s="110" t="s">
        <v>419</v>
      </c>
      <c r="C59" s="111">
        <v>562084</v>
      </c>
      <c r="D59" s="111">
        <v>628315</v>
      </c>
    </row>
    <row r="60" spans="1:4" ht="38.25" x14ac:dyDescent="0.25">
      <c r="A60" s="106" t="s">
        <v>420</v>
      </c>
      <c r="B60" s="107" t="s">
        <v>421</v>
      </c>
      <c r="C60" s="108">
        <v>41179</v>
      </c>
      <c r="D60" s="108">
        <v>232066</v>
      </c>
    </row>
    <row r="61" spans="1:4" ht="51" x14ac:dyDescent="0.25">
      <c r="A61" s="109" t="s">
        <v>422</v>
      </c>
      <c r="B61" s="110" t="s">
        <v>423</v>
      </c>
      <c r="C61" s="111">
        <v>41179</v>
      </c>
      <c r="D61" s="111">
        <v>232066</v>
      </c>
    </row>
    <row r="62" spans="1:4" ht="38.25" x14ac:dyDescent="0.25">
      <c r="A62" s="109" t="s">
        <v>232</v>
      </c>
      <c r="B62" s="110" t="s">
        <v>424</v>
      </c>
      <c r="C62" s="111">
        <v>854078</v>
      </c>
      <c r="D62" s="111">
        <v>2342083</v>
      </c>
    </row>
    <row r="63" spans="1:4" ht="38.25" x14ac:dyDescent="0.25">
      <c r="A63" s="106" t="s">
        <v>425</v>
      </c>
      <c r="B63" s="107" t="s">
        <v>426</v>
      </c>
      <c r="C63" s="108">
        <v>408449</v>
      </c>
      <c r="D63" s="108">
        <v>619180</v>
      </c>
    </row>
    <row r="64" spans="1:4" ht="38.25" x14ac:dyDescent="0.25">
      <c r="A64" s="109" t="s">
        <v>427</v>
      </c>
      <c r="B64" s="110" t="s">
        <v>428</v>
      </c>
      <c r="C64" s="111">
        <v>408449</v>
      </c>
      <c r="D64" s="111">
        <v>619180</v>
      </c>
    </row>
    <row r="65" spans="1:4" ht="38.25" x14ac:dyDescent="0.25">
      <c r="A65" s="109" t="s">
        <v>429</v>
      </c>
      <c r="B65" s="110" t="s">
        <v>430</v>
      </c>
      <c r="C65" s="111">
        <v>347745768</v>
      </c>
      <c r="D65" s="111">
        <v>346093128</v>
      </c>
    </row>
  </sheetData>
  <mergeCells count="1">
    <mergeCell ref="A6:D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E18" sqref="E18"/>
    </sheetView>
  </sheetViews>
  <sheetFormatPr defaultRowHeight="15" x14ac:dyDescent="0.25"/>
  <cols>
    <col min="3" max="3" width="21.42578125" customWidth="1"/>
    <col min="5" max="5" width="16" customWidth="1"/>
    <col min="6" max="6" width="5.85546875" customWidth="1"/>
    <col min="8" max="8" width="26" customWidth="1"/>
    <col min="9" max="9" width="6.7109375" customWidth="1"/>
    <col min="10" max="10" width="18.28515625" customWidth="1"/>
  </cols>
  <sheetData>
    <row r="1" spans="1:10" x14ac:dyDescent="0.25">
      <c r="A1" s="169" t="s">
        <v>431</v>
      </c>
      <c r="B1" s="169"/>
      <c r="C1" s="169"/>
      <c r="D1" s="169"/>
      <c r="E1" s="169"/>
      <c r="F1" s="169"/>
      <c r="G1" s="169"/>
      <c r="H1" s="169"/>
      <c r="I1" s="55"/>
      <c r="J1" s="55"/>
    </row>
    <row r="3" spans="1:10" ht="15.75" x14ac:dyDescent="0.25">
      <c r="A3" s="170" t="s">
        <v>148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0" ht="15.75" x14ac:dyDescent="0.25">
      <c r="A4" s="50"/>
      <c r="B4" s="50"/>
      <c r="C4" s="50"/>
      <c r="D4" s="50"/>
      <c r="E4" s="50"/>
      <c r="F4" s="50"/>
      <c r="G4" s="50"/>
      <c r="H4" s="50"/>
      <c r="I4" s="172" t="s">
        <v>109</v>
      </c>
      <c r="J4" s="172"/>
    </row>
    <row r="5" spans="1:10" ht="15.75" x14ac:dyDescent="0.25">
      <c r="A5" s="173" t="s">
        <v>147</v>
      </c>
      <c r="B5" s="173"/>
      <c r="C5" s="173"/>
      <c r="D5" s="173"/>
      <c r="E5" s="173"/>
      <c r="F5" s="173" t="s">
        <v>149</v>
      </c>
      <c r="G5" s="173"/>
      <c r="H5" s="173"/>
      <c r="I5" s="173"/>
      <c r="J5" s="173"/>
    </row>
    <row r="6" spans="1:10" ht="15.75" x14ac:dyDescent="0.25">
      <c r="A6" s="168" t="s">
        <v>150</v>
      </c>
      <c r="B6" s="168"/>
      <c r="C6" s="168"/>
      <c r="D6" s="168"/>
      <c r="E6" s="168"/>
      <c r="F6" s="168" t="s">
        <v>151</v>
      </c>
      <c r="G6" s="168"/>
      <c r="H6" s="168"/>
      <c r="I6" s="168"/>
      <c r="J6" s="168"/>
    </row>
    <row r="7" spans="1:10" x14ac:dyDescent="0.25">
      <c r="A7" s="174"/>
      <c r="B7" s="174" t="s">
        <v>16</v>
      </c>
      <c r="C7" s="174" t="s">
        <v>17</v>
      </c>
      <c r="D7" s="174" t="s">
        <v>25</v>
      </c>
      <c r="E7" s="174" t="s">
        <v>126</v>
      </c>
      <c r="F7" s="174"/>
      <c r="G7" s="174" t="s">
        <v>16</v>
      </c>
      <c r="H7" s="174" t="s">
        <v>17</v>
      </c>
      <c r="I7" s="174" t="s">
        <v>25</v>
      </c>
      <c r="J7" s="174" t="s">
        <v>126</v>
      </c>
    </row>
    <row r="8" spans="1:10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</row>
    <row r="9" spans="1:10" ht="42.75" customHeight="1" x14ac:dyDescent="0.25">
      <c r="A9" s="56" t="s">
        <v>152</v>
      </c>
      <c r="B9" s="56" t="s">
        <v>21</v>
      </c>
      <c r="C9" s="12" t="s">
        <v>45</v>
      </c>
      <c r="D9" s="13" t="s">
        <v>46</v>
      </c>
      <c r="E9" s="43">
        <f>'10.melléklet pénzügyi mérleg'!D9</f>
        <v>21109597</v>
      </c>
      <c r="F9" s="56" t="s">
        <v>152</v>
      </c>
      <c r="G9" s="56" t="s">
        <v>21</v>
      </c>
      <c r="H9" s="12" t="s">
        <v>29</v>
      </c>
      <c r="I9" s="13" t="s">
        <v>30</v>
      </c>
      <c r="J9" s="57">
        <f>'10.melléklet pénzügyi mérleg'!H9</f>
        <v>8194200</v>
      </c>
    </row>
    <row r="10" spans="1:10" ht="32.1" customHeight="1" x14ac:dyDescent="0.25">
      <c r="A10" s="56"/>
      <c r="B10" s="56" t="s">
        <v>22</v>
      </c>
      <c r="C10" s="12" t="s">
        <v>48</v>
      </c>
      <c r="D10" s="13" t="s">
        <v>49</v>
      </c>
      <c r="E10" s="43">
        <f>'10.melléklet pénzügyi mérleg'!D10</f>
        <v>2243232</v>
      </c>
      <c r="F10" s="56"/>
      <c r="G10" s="56" t="s">
        <v>22</v>
      </c>
      <c r="H10" s="12" t="s">
        <v>31</v>
      </c>
      <c r="I10" s="13" t="s">
        <v>32</v>
      </c>
      <c r="J10" s="57">
        <f>'10.melléklet pénzügyi mérleg'!H10</f>
        <v>1365453</v>
      </c>
    </row>
    <row r="11" spans="1:10" ht="26.25" customHeight="1" x14ac:dyDescent="0.25">
      <c r="A11" s="56"/>
      <c r="B11" s="56" t="s">
        <v>33</v>
      </c>
      <c r="C11" s="12" t="s">
        <v>51</v>
      </c>
      <c r="D11" s="13" t="s">
        <v>52</v>
      </c>
      <c r="E11" s="43">
        <f>'10.melléklet pénzügyi mérleg'!D11</f>
        <v>3841794</v>
      </c>
      <c r="F11" s="56"/>
      <c r="G11" s="56" t="s">
        <v>33</v>
      </c>
      <c r="H11" s="12" t="s">
        <v>34</v>
      </c>
      <c r="I11" s="13" t="s">
        <v>35</v>
      </c>
      <c r="J11" s="57">
        <f>'10.melléklet pénzügyi mérleg'!H11</f>
        <v>5323861</v>
      </c>
    </row>
    <row r="12" spans="1:10" ht="32.1" customHeight="1" x14ac:dyDescent="0.25">
      <c r="A12" s="56"/>
      <c r="B12" s="56" t="s">
        <v>36</v>
      </c>
      <c r="C12" s="12" t="s">
        <v>54</v>
      </c>
      <c r="D12" s="13" t="s">
        <v>55</v>
      </c>
      <c r="E12" s="43">
        <f>'10.melléklet pénzügyi mérleg'!D12</f>
        <v>0</v>
      </c>
      <c r="F12" s="56"/>
      <c r="G12" s="56" t="s">
        <v>36</v>
      </c>
      <c r="H12" s="15" t="s">
        <v>37</v>
      </c>
      <c r="I12" s="13" t="s">
        <v>38</v>
      </c>
      <c r="J12" s="42">
        <f>'10.melléklet pénzügyi mérleg'!H12</f>
        <v>1056670</v>
      </c>
    </row>
    <row r="13" spans="1:10" ht="23.25" customHeight="1" x14ac:dyDescent="0.25">
      <c r="A13" s="56"/>
      <c r="B13" s="56" t="s">
        <v>39</v>
      </c>
      <c r="C13" s="56" t="s">
        <v>160</v>
      </c>
      <c r="D13" s="56"/>
      <c r="E13" s="58">
        <f>'10.melléklet pénzügyi mérleg'!D19</f>
        <v>10092265</v>
      </c>
      <c r="F13" s="56"/>
      <c r="G13" s="56" t="s">
        <v>39</v>
      </c>
      <c r="H13" s="17" t="s">
        <v>40</v>
      </c>
      <c r="I13" s="13" t="s">
        <v>41</v>
      </c>
      <c r="J13" s="42">
        <f>'10.melléklet pénzügyi mérleg'!H13</f>
        <v>2170042</v>
      </c>
    </row>
    <row r="14" spans="1:10" ht="24" customHeight="1" x14ac:dyDescent="0.25">
      <c r="A14" s="56"/>
      <c r="B14" s="56" t="s">
        <v>42</v>
      </c>
      <c r="C14" s="56"/>
      <c r="D14" s="56"/>
      <c r="E14" s="58"/>
      <c r="F14" s="56"/>
      <c r="G14" s="56" t="s">
        <v>42</v>
      </c>
      <c r="H14" s="17" t="s">
        <v>5</v>
      </c>
      <c r="I14" s="13"/>
      <c r="J14" s="42">
        <f>'10.melléklet pénzügyi mérleg'!H19</f>
        <v>538247</v>
      </c>
    </row>
    <row r="15" spans="1:10" ht="32.1" customHeight="1" x14ac:dyDescent="0.25">
      <c r="A15" s="56"/>
      <c r="B15" s="56"/>
      <c r="C15" s="59" t="s">
        <v>153</v>
      </c>
      <c r="D15" s="60"/>
      <c r="E15" s="61">
        <f>SUM(E9:E13)</f>
        <v>37286888</v>
      </c>
      <c r="F15" s="56"/>
      <c r="G15" s="56" t="s">
        <v>42</v>
      </c>
      <c r="H15" s="59" t="s">
        <v>154</v>
      </c>
      <c r="I15" s="60"/>
      <c r="J15" s="62">
        <f>SUM(J9:J14)</f>
        <v>18648473</v>
      </c>
    </row>
    <row r="16" spans="1:10" ht="18.75" customHeight="1" x14ac:dyDescent="0.25">
      <c r="A16" s="63" t="s">
        <v>155</v>
      </c>
      <c r="B16" s="63"/>
      <c r="C16" s="63"/>
      <c r="D16" s="63"/>
      <c r="E16" s="61"/>
      <c r="F16" s="63" t="s">
        <v>156</v>
      </c>
      <c r="G16" s="63"/>
      <c r="H16" s="63"/>
      <c r="I16" s="63"/>
      <c r="J16" s="62"/>
    </row>
    <row r="17" spans="1:10" ht="42" customHeight="1" x14ac:dyDescent="0.25">
      <c r="A17" s="56" t="s">
        <v>157</v>
      </c>
      <c r="B17" s="56" t="s">
        <v>44</v>
      </c>
      <c r="C17" s="12" t="s">
        <v>70</v>
      </c>
      <c r="D17" s="13" t="s">
        <v>71</v>
      </c>
      <c r="E17" s="43">
        <f>'10.melléklet pénzügyi mérleg'!D15</f>
        <v>2950000</v>
      </c>
      <c r="F17" s="56" t="s">
        <v>157</v>
      </c>
      <c r="G17" s="56" t="s">
        <v>44</v>
      </c>
      <c r="H17" s="12" t="s">
        <v>59</v>
      </c>
      <c r="I17" s="13" t="s">
        <v>60</v>
      </c>
      <c r="J17" s="42">
        <f>'10.melléklet pénzügyi mérleg'!H15</f>
        <v>328830</v>
      </c>
    </row>
    <row r="18" spans="1:10" ht="21.75" customHeight="1" x14ac:dyDescent="0.25">
      <c r="A18" s="56"/>
      <c r="B18" s="56" t="s">
        <v>47</v>
      </c>
      <c r="C18" s="12" t="s">
        <v>73</v>
      </c>
      <c r="D18" s="13" t="s">
        <v>74</v>
      </c>
      <c r="E18" s="43">
        <v>0</v>
      </c>
      <c r="F18" s="56"/>
      <c r="G18" s="56" t="s">
        <v>47</v>
      </c>
      <c r="H18" s="12" t="s">
        <v>62</v>
      </c>
      <c r="I18" s="13" t="s">
        <v>63</v>
      </c>
      <c r="J18" s="42">
        <f>'10.melléklet pénzügyi mérleg'!H16</f>
        <v>4523282</v>
      </c>
    </row>
    <row r="19" spans="1:10" ht="32.1" customHeight="1" x14ac:dyDescent="0.25">
      <c r="A19" s="56"/>
      <c r="B19" s="56" t="s">
        <v>50</v>
      </c>
      <c r="C19" s="12" t="s">
        <v>75</v>
      </c>
      <c r="D19" s="13" t="s">
        <v>76</v>
      </c>
      <c r="E19" s="43">
        <v>0</v>
      </c>
      <c r="F19" s="56"/>
      <c r="G19" s="56" t="s">
        <v>50</v>
      </c>
      <c r="H19" s="17" t="s">
        <v>65</v>
      </c>
      <c r="I19" s="13" t="s">
        <v>66</v>
      </c>
      <c r="J19" s="42">
        <v>0</v>
      </c>
    </row>
    <row r="20" spans="1:10" ht="18.75" customHeight="1" x14ac:dyDescent="0.25">
      <c r="A20" s="56"/>
      <c r="B20" s="56" t="s">
        <v>64</v>
      </c>
      <c r="C20" s="59" t="s">
        <v>158</v>
      </c>
      <c r="D20" s="60"/>
      <c r="E20" s="61">
        <f>SUM(E17:E19)</f>
        <v>2950000</v>
      </c>
      <c r="F20" s="56"/>
      <c r="G20" s="56" t="s">
        <v>64</v>
      </c>
      <c r="H20" s="59" t="s">
        <v>159</v>
      </c>
      <c r="I20" s="60"/>
      <c r="J20" s="62">
        <f>SUM(J17:J19)</f>
        <v>4852112</v>
      </c>
    </row>
    <row r="22" spans="1:10" x14ac:dyDescent="0.25">
      <c r="C22" s="64" t="s">
        <v>23</v>
      </c>
      <c r="E22" s="65">
        <f>E15+E20</f>
        <v>40236888</v>
      </c>
      <c r="J22" s="65">
        <f>J15+J20</f>
        <v>23500585</v>
      </c>
    </row>
  </sheetData>
  <mergeCells count="17"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F7:F8"/>
    <mergeCell ref="A6:E6"/>
    <mergeCell ref="F6:J6"/>
    <mergeCell ref="A1:H1"/>
    <mergeCell ref="A3:J3"/>
    <mergeCell ref="I4:J4"/>
    <mergeCell ref="A5:E5"/>
    <mergeCell ref="F5:J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F13" sqref="F13"/>
    </sheetView>
  </sheetViews>
  <sheetFormatPr defaultRowHeight="15" x14ac:dyDescent="0.25"/>
  <cols>
    <col min="2" max="2" width="33.42578125" customWidth="1"/>
    <col min="3" max="3" width="16.7109375" customWidth="1"/>
  </cols>
  <sheetData>
    <row r="1" spans="1:3" x14ac:dyDescent="0.25">
      <c r="A1" s="169" t="s">
        <v>432</v>
      </c>
      <c r="B1" s="169"/>
      <c r="C1" s="169"/>
    </row>
    <row r="2" spans="1:3" x14ac:dyDescent="0.25">
      <c r="A2" s="5"/>
      <c r="B2" s="5"/>
      <c r="C2" s="5"/>
    </row>
    <row r="3" spans="1:3" ht="56.25" customHeight="1" x14ac:dyDescent="0.25">
      <c r="A3" s="166" t="s">
        <v>161</v>
      </c>
      <c r="B3" s="166"/>
      <c r="C3" s="166"/>
    </row>
    <row r="4" spans="1:3" x14ac:dyDescent="0.25">
      <c r="A4" s="5"/>
      <c r="B4" s="5"/>
      <c r="C4" s="5"/>
    </row>
    <row r="5" spans="1:3" x14ac:dyDescent="0.25">
      <c r="A5" s="5"/>
      <c r="B5" s="5"/>
      <c r="C5" s="5"/>
    </row>
    <row r="6" spans="1:3" x14ac:dyDescent="0.25">
      <c r="A6" s="5"/>
      <c r="B6" s="5"/>
      <c r="C6" s="5"/>
    </row>
    <row r="7" spans="1:3" x14ac:dyDescent="0.25">
      <c r="A7" s="5"/>
      <c r="B7" s="5"/>
      <c r="C7" s="5"/>
    </row>
    <row r="8" spans="1:3" x14ac:dyDescent="0.25">
      <c r="A8" s="39" t="s">
        <v>16</v>
      </c>
      <c r="B8" s="66" t="s">
        <v>17</v>
      </c>
      <c r="C8" s="66" t="s">
        <v>162</v>
      </c>
    </row>
    <row r="9" spans="1:3" x14ac:dyDescent="0.25">
      <c r="A9" s="39" t="s">
        <v>18</v>
      </c>
      <c r="B9" s="66" t="s">
        <v>19</v>
      </c>
      <c r="C9" s="66" t="s">
        <v>20</v>
      </c>
    </row>
    <row r="10" spans="1:3" ht="44.25" customHeight="1" x14ac:dyDescent="0.25">
      <c r="A10" s="7" t="s">
        <v>21</v>
      </c>
      <c r="B10" s="41" t="s">
        <v>163</v>
      </c>
      <c r="C10" s="67">
        <f>'1.mekll költségvetési bevétel'!E30-'1.mekll költségvetési bevétel'!E29</f>
        <v>2159231</v>
      </c>
    </row>
    <row r="11" spans="1:3" ht="64.5" customHeight="1" x14ac:dyDescent="0.25">
      <c r="A11" s="7" t="s">
        <v>22</v>
      </c>
      <c r="B11" s="41" t="s">
        <v>164</v>
      </c>
      <c r="C11" s="67">
        <f>'1.mekll költségvetési bevétel'!E33</f>
        <v>3099266</v>
      </c>
    </row>
    <row r="12" spans="1:3" ht="24" customHeight="1" x14ac:dyDescent="0.25">
      <c r="A12" s="7" t="s">
        <v>33</v>
      </c>
      <c r="B12" s="41" t="s">
        <v>165</v>
      </c>
      <c r="C12" s="67">
        <v>0</v>
      </c>
    </row>
    <row r="13" spans="1:3" ht="60" customHeight="1" x14ac:dyDescent="0.25">
      <c r="A13" s="7" t="s">
        <v>36</v>
      </c>
      <c r="B13" s="41" t="s">
        <v>166</v>
      </c>
      <c r="C13" s="67">
        <v>0</v>
      </c>
    </row>
    <row r="14" spans="1:3" ht="54" customHeight="1" x14ac:dyDescent="0.25">
      <c r="A14" s="7" t="s">
        <v>39</v>
      </c>
      <c r="B14" s="41" t="s">
        <v>167</v>
      </c>
      <c r="C14" s="67"/>
    </row>
    <row r="15" spans="1:3" ht="35.25" customHeight="1" x14ac:dyDescent="0.25">
      <c r="A15" s="7" t="s">
        <v>42</v>
      </c>
      <c r="B15" s="41" t="s">
        <v>168</v>
      </c>
      <c r="C15" s="67">
        <v>0</v>
      </c>
    </row>
    <row r="16" spans="1:3" ht="32.1" customHeight="1" x14ac:dyDescent="0.25">
      <c r="A16" s="40" t="s">
        <v>44</v>
      </c>
      <c r="B16" s="68" t="s">
        <v>169</v>
      </c>
      <c r="C16" s="69">
        <f>SUM(C10:C15)</f>
        <v>5258497</v>
      </c>
    </row>
    <row r="17" spans="1:3" x14ac:dyDescent="0.25">
      <c r="A17" s="5"/>
      <c r="B17" s="5"/>
      <c r="C17" s="5"/>
    </row>
    <row r="18" spans="1:3" x14ac:dyDescent="0.25">
      <c r="A18" s="5"/>
      <c r="B18" s="5"/>
      <c r="C18" s="5"/>
    </row>
  </sheetData>
  <mergeCells count="2">
    <mergeCell ref="A1:C1"/>
    <mergeCell ref="A3:C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topLeftCell="A28" workbookViewId="0">
      <selection activeCell="H28" sqref="H28"/>
    </sheetView>
  </sheetViews>
  <sheetFormatPr defaultRowHeight="15" x14ac:dyDescent="0.25"/>
  <cols>
    <col min="2" max="2" width="28.85546875" customWidth="1"/>
    <col min="3" max="3" width="21.28515625" customWidth="1"/>
    <col min="4" max="4" width="10.140625" bestFit="1" customWidth="1"/>
    <col min="5" max="5" width="13.140625" customWidth="1"/>
  </cols>
  <sheetData>
    <row r="2" spans="1:3" x14ac:dyDescent="0.25">
      <c r="A2" t="s">
        <v>433</v>
      </c>
    </row>
    <row r="5" spans="1:3" x14ac:dyDescent="0.25">
      <c r="A5" s="143" t="s">
        <v>434</v>
      </c>
      <c r="B5" s="144"/>
      <c r="C5" s="144"/>
    </row>
    <row r="6" spans="1:3" x14ac:dyDescent="0.25">
      <c r="A6" s="122" t="s">
        <v>176</v>
      </c>
      <c r="B6" s="122" t="s">
        <v>17</v>
      </c>
      <c r="C6" s="122" t="s">
        <v>78</v>
      </c>
    </row>
    <row r="7" spans="1:3" x14ac:dyDescent="0.25">
      <c r="A7" s="122">
        <v>1</v>
      </c>
      <c r="B7" s="122">
        <v>2</v>
      </c>
      <c r="C7" s="122">
        <v>3</v>
      </c>
    </row>
    <row r="8" spans="1:3" ht="25.5" x14ac:dyDescent="0.25">
      <c r="A8" s="106" t="s">
        <v>179</v>
      </c>
      <c r="B8" s="107" t="s">
        <v>435</v>
      </c>
      <c r="C8" s="108">
        <v>30144623</v>
      </c>
    </row>
    <row r="9" spans="1:3" ht="25.5" x14ac:dyDescent="0.25">
      <c r="A9" s="106" t="s">
        <v>181</v>
      </c>
      <c r="B9" s="107" t="s">
        <v>436</v>
      </c>
      <c r="C9" s="108">
        <v>22962338</v>
      </c>
    </row>
    <row r="10" spans="1:3" ht="38.25" x14ac:dyDescent="0.25">
      <c r="A10" s="109" t="s">
        <v>182</v>
      </c>
      <c r="B10" s="110" t="s">
        <v>437</v>
      </c>
      <c r="C10" s="111">
        <v>7182285</v>
      </c>
    </row>
    <row r="11" spans="1:3" ht="25.5" x14ac:dyDescent="0.25">
      <c r="A11" s="106" t="s">
        <v>184</v>
      </c>
      <c r="B11" s="107" t="s">
        <v>438</v>
      </c>
      <c r="C11" s="108">
        <v>10092265</v>
      </c>
    </row>
    <row r="12" spans="1:3" ht="25.5" x14ac:dyDescent="0.25">
      <c r="A12" s="106" t="s">
        <v>186</v>
      </c>
      <c r="B12" s="107" t="s">
        <v>439</v>
      </c>
      <c r="C12" s="108">
        <v>538247</v>
      </c>
    </row>
    <row r="13" spans="1:3" ht="38.25" x14ac:dyDescent="0.25">
      <c r="A13" s="109" t="s">
        <v>187</v>
      </c>
      <c r="B13" s="110" t="s">
        <v>440</v>
      </c>
      <c r="C13" s="111">
        <v>9554018</v>
      </c>
    </row>
    <row r="14" spans="1:3" ht="25.5" x14ac:dyDescent="0.25">
      <c r="A14" s="109" t="s">
        <v>188</v>
      </c>
      <c r="B14" s="110" t="s">
        <v>441</v>
      </c>
      <c r="C14" s="111">
        <v>16736303</v>
      </c>
    </row>
    <row r="15" spans="1:3" ht="25.5" x14ac:dyDescent="0.25">
      <c r="A15" s="109" t="s">
        <v>240</v>
      </c>
      <c r="B15" s="110" t="s">
        <v>442</v>
      </c>
      <c r="C15" s="111">
        <v>16736303</v>
      </c>
    </row>
    <row r="16" spans="1:3" ht="25.5" x14ac:dyDescent="0.25">
      <c r="A16" s="109" t="s">
        <v>443</v>
      </c>
      <c r="B16" s="110" t="s">
        <v>444</v>
      </c>
      <c r="C16" s="111">
        <v>16736303</v>
      </c>
    </row>
    <row r="20" spans="1:4" x14ac:dyDescent="0.25">
      <c r="A20" s="143" t="s">
        <v>445</v>
      </c>
      <c r="B20" s="144"/>
      <c r="C20" s="144"/>
      <c r="D20" s="144"/>
    </row>
    <row r="21" spans="1:4" ht="30" x14ac:dyDescent="0.25">
      <c r="A21" s="122" t="s">
        <v>176</v>
      </c>
      <c r="B21" s="122" t="s">
        <v>17</v>
      </c>
      <c r="C21" s="122" t="s">
        <v>352</v>
      </c>
      <c r="D21" s="122" t="s">
        <v>353</v>
      </c>
    </row>
    <row r="22" spans="1:4" x14ac:dyDescent="0.25">
      <c r="A22" s="122">
        <v>1</v>
      </c>
      <c r="B22" s="122">
        <v>2</v>
      </c>
      <c r="C22" s="122">
        <v>3</v>
      </c>
      <c r="D22" s="122">
        <v>5</v>
      </c>
    </row>
    <row r="23" spans="1:4" ht="25.5" x14ac:dyDescent="0.25">
      <c r="A23" s="106" t="s">
        <v>179</v>
      </c>
      <c r="B23" s="107" t="s">
        <v>446</v>
      </c>
      <c r="C23" s="108">
        <v>4042269</v>
      </c>
      <c r="D23" s="108">
        <v>2093882</v>
      </c>
    </row>
    <row r="24" spans="1:4" ht="38.25" x14ac:dyDescent="0.25">
      <c r="A24" s="106" t="s">
        <v>181</v>
      </c>
      <c r="B24" s="107" t="s">
        <v>447</v>
      </c>
      <c r="C24" s="108">
        <v>12000</v>
      </c>
      <c r="D24" s="108">
        <v>12000</v>
      </c>
    </row>
    <row r="25" spans="1:4" ht="25.5" x14ac:dyDescent="0.25">
      <c r="A25" s="106" t="s">
        <v>182</v>
      </c>
      <c r="B25" s="107" t="s">
        <v>448</v>
      </c>
      <c r="C25" s="108">
        <v>708331</v>
      </c>
      <c r="D25" s="108">
        <v>2885535</v>
      </c>
    </row>
    <row r="26" spans="1:4" ht="38.25" x14ac:dyDescent="0.25">
      <c r="A26" s="109" t="s">
        <v>184</v>
      </c>
      <c r="B26" s="110" t="s">
        <v>449</v>
      </c>
      <c r="C26" s="111">
        <v>4762600</v>
      </c>
      <c r="D26" s="111">
        <v>4991417</v>
      </c>
    </row>
    <row r="27" spans="1:4" ht="38.25" x14ac:dyDescent="0.25">
      <c r="A27" s="106" t="s">
        <v>340</v>
      </c>
      <c r="B27" s="107" t="s">
        <v>450</v>
      </c>
      <c r="C27" s="108">
        <v>12775096</v>
      </c>
      <c r="D27" s="108">
        <v>14525279</v>
      </c>
    </row>
    <row r="28" spans="1:4" ht="38.25" x14ac:dyDescent="0.25">
      <c r="A28" s="106" t="s">
        <v>451</v>
      </c>
      <c r="B28" s="107" t="s">
        <v>452</v>
      </c>
      <c r="C28" s="108">
        <v>13038279</v>
      </c>
      <c r="D28" s="108">
        <v>6584318</v>
      </c>
    </row>
    <row r="29" spans="1:4" ht="38.25" x14ac:dyDescent="0.25">
      <c r="A29" s="106" t="s">
        <v>359</v>
      </c>
      <c r="B29" s="107" t="s">
        <v>530</v>
      </c>
      <c r="C29" s="108">
        <v>595453</v>
      </c>
      <c r="D29" s="108">
        <v>0</v>
      </c>
    </row>
    <row r="30" spans="1:4" ht="25.5" x14ac:dyDescent="0.25">
      <c r="A30" s="106" t="s">
        <v>361</v>
      </c>
      <c r="B30" s="107" t="s">
        <v>453</v>
      </c>
      <c r="C30" s="108">
        <v>147852</v>
      </c>
      <c r="D30" s="108">
        <v>5232498</v>
      </c>
    </row>
    <row r="31" spans="1:4" ht="38.25" x14ac:dyDescent="0.25">
      <c r="A31" s="109" t="s">
        <v>331</v>
      </c>
      <c r="B31" s="110" t="s">
        <v>454</v>
      </c>
      <c r="C31" s="111">
        <v>26556680</v>
      </c>
      <c r="D31" s="111">
        <v>26342095</v>
      </c>
    </row>
    <row r="32" spans="1:4" x14ac:dyDescent="0.25">
      <c r="A32" s="106" t="s">
        <v>363</v>
      </c>
      <c r="B32" s="107" t="s">
        <v>455</v>
      </c>
      <c r="C32" s="108">
        <v>1118464</v>
      </c>
      <c r="D32" s="108">
        <v>1007371</v>
      </c>
    </row>
    <row r="33" spans="1:4" ht="25.5" x14ac:dyDescent="0.25">
      <c r="A33" s="106" t="s">
        <v>333</v>
      </c>
      <c r="B33" s="107" t="s">
        <v>456</v>
      </c>
      <c r="C33" s="108">
        <v>2871503</v>
      </c>
      <c r="D33" s="108">
        <v>3329671</v>
      </c>
    </row>
    <row r="34" spans="1:4" ht="25.5" x14ac:dyDescent="0.25">
      <c r="A34" s="109" t="s">
        <v>443</v>
      </c>
      <c r="B34" s="110" t="s">
        <v>457</v>
      </c>
      <c r="C34" s="111">
        <v>3989967</v>
      </c>
      <c r="D34" s="111">
        <v>4337042</v>
      </c>
    </row>
    <row r="35" spans="1:4" x14ac:dyDescent="0.25">
      <c r="A35" s="106" t="s">
        <v>244</v>
      </c>
      <c r="B35" s="107" t="s">
        <v>458</v>
      </c>
      <c r="C35" s="108">
        <v>11694517</v>
      </c>
      <c r="D35" s="108">
        <v>7134833</v>
      </c>
    </row>
    <row r="36" spans="1:4" ht="25.5" x14ac:dyDescent="0.25">
      <c r="A36" s="106" t="s">
        <v>246</v>
      </c>
      <c r="B36" s="107" t="s">
        <v>459</v>
      </c>
      <c r="C36" s="108">
        <v>2389613</v>
      </c>
      <c r="D36" s="108">
        <v>1434991</v>
      </c>
    </row>
    <row r="37" spans="1:4" x14ac:dyDescent="0.25">
      <c r="A37" s="106" t="s">
        <v>248</v>
      </c>
      <c r="B37" s="107" t="s">
        <v>460</v>
      </c>
      <c r="C37" s="108">
        <v>2386955</v>
      </c>
      <c r="D37" s="108">
        <v>1337803</v>
      </c>
    </row>
    <row r="38" spans="1:4" ht="25.5" x14ac:dyDescent="0.25">
      <c r="A38" s="109" t="s">
        <v>250</v>
      </c>
      <c r="B38" s="110" t="s">
        <v>461</v>
      </c>
      <c r="C38" s="111">
        <v>16471085</v>
      </c>
      <c r="D38" s="111">
        <v>9907627</v>
      </c>
    </row>
    <row r="39" spans="1:4" x14ac:dyDescent="0.25">
      <c r="A39" s="109" t="s">
        <v>252</v>
      </c>
      <c r="B39" s="110" t="s">
        <v>462</v>
      </c>
      <c r="C39" s="111">
        <v>3846675</v>
      </c>
      <c r="D39" s="111">
        <v>13449187</v>
      </c>
    </row>
    <row r="40" spans="1:4" x14ac:dyDescent="0.25">
      <c r="A40" s="109" t="s">
        <v>336</v>
      </c>
      <c r="B40" s="110" t="s">
        <v>463</v>
      </c>
      <c r="C40" s="111">
        <v>4860476</v>
      </c>
      <c r="D40" s="111">
        <v>6991978</v>
      </c>
    </row>
    <row r="41" spans="1:4" ht="38.25" x14ac:dyDescent="0.25">
      <c r="A41" s="109" t="s">
        <v>464</v>
      </c>
      <c r="B41" s="110" t="s">
        <v>465</v>
      </c>
      <c r="C41" s="111">
        <v>2151077</v>
      </c>
      <c r="D41" s="111">
        <v>-3352322</v>
      </c>
    </row>
    <row r="42" spans="1:4" ht="25.5" x14ac:dyDescent="0.25">
      <c r="A42" s="106" t="s">
        <v>254</v>
      </c>
      <c r="B42" s="107" t="s">
        <v>531</v>
      </c>
      <c r="C42" s="108">
        <v>640</v>
      </c>
      <c r="D42" s="108">
        <v>975</v>
      </c>
    </row>
    <row r="43" spans="1:4" ht="38.25" x14ac:dyDescent="0.25">
      <c r="A43" s="106" t="s">
        <v>257</v>
      </c>
      <c r="B43" s="107" t="s">
        <v>466</v>
      </c>
      <c r="C43" s="108">
        <v>1620537</v>
      </c>
      <c r="D43" s="108">
        <v>0</v>
      </c>
    </row>
    <row r="44" spans="1:4" ht="38.25" x14ac:dyDescent="0.25">
      <c r="A44" s="109" t="s">
        <v>190</v>
      </c>
      <c r="B44" s="110" t="s">
        <v>467</v>
      </c>
      <c r="C44" s="111">
        <v>1621177</v>
      </c>
      <c r="D44" s="111">
        <v>975</v>
      </c>
    </row>
    <row r="45" spans="1:4" ht="25.5" x14ac:dyDescent="0.25">
      <c r="A45" s="106" t="s">
        <v>264</v>
      </c>
      <c r="B45" s="107" t="s">
        <v>532</v>
      </c>
      <c r="C45" s="108">
        <v>46962</v>
      </c>
      <c r="D45" s="108">
        <v>29</v>
      </c>
    </row>
    <row r="46" spans="1:4" ht="38.25" x14ac:dyDescent="0.25">
      <c r="A46" s="109" t="s">
        <v>468</v>
      </c>
      <c r="B46" s="110" t="s">
        <v>469</v>
      </c>
      <c r="C46" s="111">
        <v>46962</v>
      </c>
      <c r="D46" s="111">
        <v>29</v>
      </c>
    </row>
    <row r="47" spans="1:4" ht="25.5" x14ac:dyDescent="0.25">
      <c r="A47" s="109" t="s">
        <v>197</v>
      </c>
      <c r="B47" s="110" t="s">
        <v>470</v>
      </c>
      <c r="C47" s="111">
        <v>1574215</v>
      </c>
      <c r="D47" s="111">
        <v>946</v>
      </c>
    </row>
    <row r="48" spans="1:4" ht="25.5" x14ac:dyDescent="0.25">
      <c r="A48" s="109" t="s">
        <v>271</v>
      </c>
      <c r="B48" s="110" t="s">
        <v>471</v>
      </c>
      <c r="C48" s="111">
        <v>3725292</v>
      </c>
      <c r="D48" s="111">
        <v>-3351376</v>
      </c>
    </row>
  </sheetData>
  <mergeCells count="2">
    <mergeCell ref="A5:C5"/>
    <mergeCell ref="A20:D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I8" sqref="I8"/>
    </sheetView>
  </sheetViews>
  <sheetFormatPr defaultRowHeight="15" x14ac:dyDescent="0.25"/>
  <cols>
    <col min="2" max="2" width="20.140625" customWidth="1"/>
    <col min="3" max="3" width="17.42578125" customWidth="1"/>
    <col min="4" max="4" width="19" customWidth="1"/>
    <col min="5" max="5" width="12.140625" customWidth="1"/>
  </cols>
  <sheetData>
    <row r="2" spans="1:5" x14ac:dyDescent="0.25">
      <c r="A2" t="s">
        <v>472</v>
      </c>
    </row>
    <row r="7" spans="1:5" x14ac:dyDescent="0.25">
      <c r="B7" t="s">
        <v>478</v>
      </c>
      <c r="C7" t="s">
        <v>14</v>
      </c>
      <c r="D7" t="s">
        <v>479</v>
      </c>
      <c r="E7" t="s">
        <v>480</v>
      </c>
    </row>
    <row r="8" spans="1:5" x14ac:dyDescent="0.25">
      <c r="A8" t="s">
        <v>481</v>
      </c>
      <c r="B8" s="32">
        <v>361490</v>
      </c>
      <c r="C8" s="32">
        <v>6352760</v>
      </c>
      <c r="D8" s="32">
        <v>6399755</v>
      </c>
      <c r="E8" s="32">
        <v>314475</v>
      </c>
    </row>
    <row r="10" spans="1:5" x14ac:dyDescent="0.25">
      <c r="A10" t="s">
        <v>482</v>
      </c>
      <c r="B10" s="32">
        <v>8948769</v>
      </c>
      <c r="C10" s="32">
        <v>33900725</v>
      </c>
      <c r="D10" s="32">
        <v>27043586</v>
      </c>
      <c r="E10" s="32">
        <v>15805908</v>
      </c>
    </row>
    <row r="12" spans="1:5" x14ac:dyDescent="0.25">
      <c r="B12" s="32">
        <f>SUM(B8:B10)</f>
        <v>9310259</v>
      </c>
      <c r="C12" s="32">
        <f t="shared" ref="C12:E12" si="0">SUM(C8:C10)</f>
        <v>40253485</v>
      </c>
      <c r="D12" s="32">
        <f t="shared" si="0"/>
        <v>33443341</v>
      </c>
      <c r="E12" s="32">
        <f t="shared" si="0"/>
        <v>16120383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E6" sqref="A5:E6"/>
    </sheetView>
  </sheetViews>
  <sheetFormatPr defaultRowHeight="15" x14ac:dyDescent="0.25"/>
  <cols>
    <col min="1" max="1" width="28.7109375" customWidth="1"/>
  </cols>
  <sheetData>
    <row r="2" spans="1:5" x14ac:dyDescent="0.25">
      <c r="A2" s="142" t="s">
        <v>473</v>
      </c>
      <c r="B2" s="142"/>
      <c r="C2" s="142"/>
      <c r="D2" s="142"/>
      <c r="E2" s="142"/>
    </row>
    <row r="3" spans="1:5" x14ac:dyDescent="0.25">
      <c r="A3" s="142" t="s">
        <v>474</v>
      </c>
      <c r="B3" s="142"/>
      <c r="C3" s="142"/>
      <c r="D3" s="142"/>
      <c r="E3" s="142"/>
    </row>
    <row r="5" spans="1:5" x14ac:dyDescent="0.25">
      <c r="A5" s="176"/>
      <c r="B5" s="176"/>
      <c r="C5" s="176"/>
      <c r="D5" s="176"/>
      <c r="E5" s="176"/>
    </row>
    <row r="6" spans="1:5" x14ac:dyDescent="0.25">
      <c r="A6" s="176" t="s">
        <v>475</v>
      </c>
      <c r="B6" s="176"/>
      <c r="C6" s="176"/>
      <c r="D6" s="176">
        <v>0</v>
      </c>
      <c r="E6" s="176"/>
    </row>
    <row r="7" spans="1:5" x14ac:dyDescent="0.25">
      <c r="A7" s="139"/>
      <c r="B7" s="139"/>
      <c r="C7" s="139"/>
      <c r="D7" s="139"/>
      <c r="E7" s="139"/>
    </row>
  </sheetData>
  <mergeCells count="2">
    <mergeCell ref="A2:E2"/>
    <mergeCell ref="A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D29" sqref="D29"/>
    </sheetView>
  </sheetViews>
  <sheetFormatPr defaultRowHeight="15" x14ac:dyDescent="0.25"/>
  <cols>
    <col min="1" max="1" width="11.28515625" customWidth="1"/>
    <col min="2" max="2" width="23" customWidth="1"/>
    <col min="3" max="3" width="72" bestFit="1" customWidth="1"/>
    <col min="4" max="4" width="49.140625" bestFit="1" customWidth="1"/>
    <col min="5" max="5" width="12.85546875" customWidth="1"/>
    <col min="7" max="7" width="13.5703125" customWidth="1"/>
    <col min="9" max="9" width="13.42578125" customWidth="1"/>
  </cols>
  <sheetData>
    <row r="3" spans="1:1" x14ac:dyDescent="0.25">
      <c r="A3" t="s">
        <v>476</v>
      </c>
    </row>
    <row r="5" spans="1:1" x14ac:dyDescent="0.25">
      <c r="A5" t="s">
        <v>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BreakPreview" topLeftCell="A61" zoomScale="160" zoomScaleNormal="100" zoomScaleSheetLayoutView="160" workbookViewId="0">
      <selection activeCell="B67" sqref="B67"/>
    </sheetView>
  </sheetViews>
  <sheetFormatPr defaultRowHeight="15" x14ac:dyDescent="0.25"/>
  <cols>
    <col min="1" max="1" width="4.5703125" customWidth="1"/>
    <col min="2" max="2" width="41.7109375" customWidth="1"/>
    <col min="3" max="3" width="16.42578125" customWidth="1"/>
    <col min="4" max="4" width="12" bestFit="1" customWidth="1"/>
    <col min="5" max="5" width="11.5703125" bestFit="1" customWidth="1"/>
  </cols>
  <sheetData>
    <row r="1" spans="1:5" x14ac:dyDescent="0.25">
      <c r="A1" s="145"/>
      <c r="B1" s="145"/>
      <c r="C1" s="145"/>
      <c r="D1" s="145"/>
      <c r="E1" s="145"/>
    </row>
    <row r="2" spans="1:5" x14ac:dyDescent="0.25">
      <c r="A2" s="146"/>
      <c r="B2" s="146"/>
      <c r="C2" s="146"/>
      <c r="D2" s="146"/>
      <c r="E2" s="146"/>
    </row>
    <row r="3" spans="1:5" x14ac:dyDescent="0.25">
      <c r="A3" s="142" t="s">
        <v>237</v>
      </c>
      <c r="B3" s="142"/>
      <c r="C3" s="142"/>
      <c r="D3" s="142"/>
    </row>
    <row r="4" spans="1:5" ht="42.75" customHeight="1" x14ac:dyDescent="0.25">
      <c r="A4" s="147" t="s">
        <v>170</v>
      </c>
      <c r="B4" s="147"/>
      <c r="C4" s="147"/>
      <c r="D4" s="147"/>
    </row>
    <row r="5" spans="1:5" x14ac:dyDescent="0.25">
      <c r="A5" s="1"/>
      <c r="B5" s="1"/>
      <c r="C5" s="1"/>
      <c r="D5" s="1"/>
    </row>
    <row r="6" spans="1:5" ht="32.1" customHeight="1" x14ac:dyDescent="0.25">
      <c r="A6" s="143" t="s">
        <v>238</v>
      </c>
      <c r="B6" s="144"/>
      <c r="C6" s="144"/>
      <c r="D6" s="144"/>
      <c r="E6" s="144"/>
    </row>
    <row r="7" spans="1:5" ht="32.1" customHeight="1" x14ac:dyDescent="0.25">
      <c r="A7" s="122" t="s">
        <v>176</v>
      </c>
      <c r="B7" s="122" t="s">
        <v>17</v>
      </c>
      <c r="C7" s="122" t="s">
        <v>0</v>
      </c>
      <c r="D7" s="122" t="s">
        <v>177</v>
      </c>
      <c r="E7" s="122" t="s">
        <v>178</v>
      </c>
    </row>
    <row r="8" spans="1:5" ht="32.1" customHeight="1" x14ac:dyDescent="0.25">
      <c r="A8" s="122">
        <v>2</v>
      </c>
      <c r="B8" s="122">
        <v>3</v>
      </c>
      <c r="C8" s="122">
        <v>4</v>
      </c>
      <c r="D8" s="122">
        <v>5</v>
      </c>
      <c r="E8" s="122">
        <v>10</v>
      </c>
    </row>
    <row r="9" spans="1:5" ht="32.1" customHeight="1" x14ac:dyDescent="0.25">
      <c r="A9" s="106" t="s">
        <v>179</v>
      </c>
      <c r="B9" s="107" t="s">
        <v>239</v>
      </c>
      <c r="C9" s="108">
        <v>2865000</v>
      </c>
      <c r="D9" s="108">
        <v>8690761</v>
      </c>
      <c r="E9" s="108">
        <v>6663518</v>
      </c>
    </row>
    <row r="10" spans="1:5" ht="32.1" customHeight="1" x14ac:dyDescent="0.25">
      <c r="A10" s="106" t="s">
        <v>363</v>
      </c>
      <c r="B10" s="107" t="s">
        <v>499</v>
      </c>
      <c r="C10" s="108">
        <v>0</v>
      </c>
      <c r="D10" s="108">
        <v>70673</v>
      </c>
      <c r="E10" s="108">
        <v>35859</v>
      </c>
    </row>
    <row r="11" spans="1:5" ht="32.1" customHeight="1" x14ac:dyDescent="0.25">
      <c r="A11" s="106" t="s">
        <v>240</v>
      </c>
      <c r="B11" s="107" t="s">
        <v>241</v>
      </c>
      <c r="C11" s="108">
        <v>2865000</v>
      </c>
      <c r="D11" s="108">
        <v>8761434</v>
      </c>
      <c r="E11" s="108">
        <v>6699377</v>
      </c>
    </row>
    <row r="12" spans="1:5" ht="32.1" customHeight="1" x14ac:dyDescent="0.25">
      <c r="A12" s="106" t="s">
        <v>242</v>
      </c>
      <c r="B12" s="107" t="s">
        <v>243</v>
      </c>
      <c r="C12" s="108">
        <v>2200000</v>
      </c>
      <c r="D12" s="108">
        <v>2668262</v>
      </c>
      <c r="E12" s="108">
        <v>1398823</v>
      </c>
    </row>
    <row r="13" spans="1:5" ht="32.1" customHeight="1" x14ac:dyDescent="0.25">
      <c r="A13" s="106" t="s">
        <v>244</v>
      </c>
      <c r="B13" s="107" t="s">
        <v>245</v>
      </c>
      <c r="C13" s="108">
        <v>0</v>
      </c>
      <c r="D13" s="108">
        <v>101750</v>
      </c>
      <c r="E13" s="108">
        <v>96000</v>
      </c>
    </row>
    <row r="14" spans="1:5" ht="32.1" customHeight="1" x14ac:dyDescent="0.25">
      <c r="A14" s="106" t="s">
        <v>246</v>
      </c>
      <c r="B14" s="107" t="s">
        <v>247</v>
      </c>
      <c r="C14" s="108">
        <v>2200000</v>
      </c>
      <c r="D14" s="108">
        <v>2770012</v>
      </c>
      <c r="E14" s="108">
        <v>1494823</v>
      </c>
    </row>
    <row r="15" spans="1:5" ht="32.1" customHeight="1" x14ac:dyDescent="0.25">
      <c r="A15" s="109" t="s">
        <v>248</v>
      </c>
      <c r="B15" s="110" t="s">
        <v>249</v>
      </c>
      <c r="C15" s="111">
        <v>5065000</v>
      </c>
      <c r="D15" s="111">
        <v>11531446</v>
      </c>
      <c r="E15" s="111">
        <v>8194200</v>
      </c>
    </row>
    <row r="16" spans="1:5" ht="32.1" customHeight="1" x14ac:dyDescent="0.25">
      <c r="A16" s="109" t="s">
        <v>250</v>
      </c>
      <c r="B16" s="110" t="s">
        <v>251</v>
      </c>
      <c r="C16" s="111">
        <v>823000</v>
      </c>
      <c r="D16" s="111">
        <v>1875788</v>
      </c>
      <c r="E16" s="111">
        <v>1365453</v>
      </c>
    </row>
    <row r="17" spans="1:5" ht="32.1" customHeight="1" x14ac:dyDescent="0.25">
      <c r="A17" s="106" t="s">
        <v>252</v>
      </c>
      <c r="B17" s="107" t="s">
        <v>253</v>
      </c>
      <c r="C17" s="108">
        <v>0</v>
      </c>
      <c r="D17" s="108">
        <v>0</v>
      </c>
      <c r="E17" s="108">
        <v>1326231</v>
      </c>
    </row>
    <row r="18" spans="1:5" ht="32.1" customHeight="1" x14ac:dyDescent="0.25">
      <c r="A18" s="106" t="s">
        <v>254</v>
      </c>
      <c r="B18" s="107" t="s">
        <v>255</v>
      </c>
      <c r="C18" s="108">
        <v>0</v>
      </c>
      <c r="D18" s="108">
        <v>0</v>
      </c>
      <c r="E18" s="108">
        <v>28944</v>
      </c>
    </row>
    <row r="19" spans="1:5" ht="32.1" customHeight="1" x14ac:dyDescent="0.25">
      <c r="A19" s="106" t="s">
        <v>343</v>
      </c>
      <c r="B19" s="107" t="s">
        <v>500</v>
      </c>
      <c r="C19" s="108">
        <v>0</v>
      </c>
      <c r="D19" s="108">
        <v>0</v>
      </c>
      <c r="E19" s="108">
        <v>10278</v>
      </c>
    </row>
    <row r="20" spans="1:5" ht="32.1" customHeight="1" x14ac:dyDescent="0.25">
      <c r="A20" s="106" t="s">
        <v>258</v>
      </c>
      <c r="B20" s="107" t="s">
        <v>259</v>
      </c>
      <c r="C20" s="108">
        <v>915000</v>
      </c>
      <c r="D20" s="108">
        <v>1344800</v>
      </c>
      <c r="E20" s="108">
        <v>1007372</v>
      </c>
    </row>
    <row r="21" spans="1:5" ht="32.1" customHeight="1" x14ac:dyDescent="0.25">
      <c r="A21" s="106" t="s">
        <v>190</v>
      </c>
      <c r="B21" s="107" t="s">
        <v>260</v>
      </c>
      <c r="C21" s="108">
        <v>915000</v>
      </c>
      <c r="D21" s="108">
        <v>1344800</v>
      </c>
      <c r="E21" s="108">
        <v>1007372</v>
      </c>
    </row>
    <row r="22" spans="1:5" ht="32.1" customHeight="1" x14ac:dyDescent="0.25">
      <c r="A22" s="106" t="s">
        <v>261</v>
      </c>
      <c r="B22" s="107" t="s">
        <v>262</v>
      </c>
      <c r="C22" s="108">
        <v>142000</v>
      </c>
      <c r="D22" s="108">
        <v>581052</v>
      </c>
      <c r="E22" s="108">
        <v>189442</v>
      </c>
    </row>
    <row r="23" spans="1:5" ht="32.1" customHeight="1" x14ac:dyDescent="0.25">
      <c r="A23" s="106" t="s">
        <v>192</v>
      </c>
      <c r="B23" s="107" t="s">
        <v>263</v>
      </c>
      <c r="C23" s="108">
        <v>60000</v>
      </c>
      <c r="D23" s="108">
        <v>258038</v>
      </c>
      <c r="E23" s="108">
        <v>62771</v>
      </c>
    </row>
    <row r="24" spans="1:5" ht="32.1" customHeight="1" x14ac:dyDescent="0.25">
      <c r="A24" s="106" t="s">
        <v>264</v>
      </c>
      <c r="B24" s="107" t="s">
        <v>265</v>
      </c>
      <c r="C24" s="108">
        <v>202000</v>
      </c>
      <c r="D24" s="108">
        <v>839090</v>
      </c>
      <c r="E24" s="108">
        <v>252213</v>
      </c>
    </row>
    <row r="25" spans="1:5" ht="32.1" customHeight="1" x14ac:dyDescent="0.25">
      <c r="A25" s="106" t="s">
        <v>266</v>
      </c>
      <c r="B25" s="107" t="s">
        <v>267</v>
      </c>
      <c r="C25" s="108">
        <v>1562000</v>
      </c>
      <c r="D25" s="108">
        <v>6167938</v>
      </c>
      <c r="E25" s="108">
        <v>1084585</v>
      </c>
    </row>
    <row r="26" spans="1:5" ht="32.1" customHeight="1" x14ac:dyDescent="0.25">
      <c r="A26" s="106" t="s">
        <v>194</v>
      </c>
      <c r="B26" s="107" t="s">
        <v>501</v>
      </c>
      <c r="C26" s="108">
        <v>442000</v>
      </c>
      <c r="D26" s="108">
        <v>242000</v>
      </c>
      <c r="E26" s="108">
        <v>0</v>
      </c>
    </row>
    <row r="27" spans="1:5" ht="32.1" customHeight="1" x14ac:dyDescent="0.25">
      <c r="A27" s="106" t="s">
        <v>195</v>
      </c>
      <c r="B27" s="107" t="s">
        <v>507</v>
      </c>
      <c r="C27" s="108">
        <v>17000</v>
      </c>
      <c r="D27" s="108">
        <v>17000</v>
      </c>
      <c r="E27" s="108">
        <v>15875</v>
      </c>
    </row>
    <row r="28" spans="1:5" ht="32.1" customHeight="1" x14ac:dyDescent="0.25">
      <c r="A28" s="106" t="s">
        <v>268</v>
      </c>
      <c r="B28" s="107" t="s">
        <v>269</v>
      </c>
      <c r="C28" s="108">
        <v>344000</v>
      </c>
      <c r="D28" s="108">
        <v>344000</v>
      </c>
      <c r="E28" s="108">
        <v>6400</v>
      </c>
    </row>
    <row r="29" spans="1:5" ht="32.1" customHeight="1" x14ac:dyDescent="0.25">
      <c r="A29" s="106" t="s">
        <v>197</v>
      </c>
      <c r="B29" s="107" t="s">
        <v>270</v>
      </c>
      <c r="C29" s="108">
        <v>21000</v>
      </c>
      <c r="D29" s="108">
        <v>21000</v>
      </c>
      <c r="E29" s="108">
        <v>0</v>
      </c>
    </row>
    <row r="30" spans="1:5" ht="32.1" customHeight="1" x14ac:dyDescent="0.25">
      <c r="A30" s="106" t="s">
        <v>271</v>
      </c>
      <c r="B30" s="107" t="s">
        <v>272</v>
      </c>
      <c r="C30" s="108">
        <v>2040000</v>
      </c>
      <c r="D30" s="108">
        <v>4568262</v>
      </c>
      <c r="E30" s="108">
        <v>1863969</v>
      </c>
    </row>
    <row r="31" spans="1:5" ht="32.1" customHeight="1" x14ac:dyDescent="0.25">
      <c r="A31" s="106" t="s">
        <v>273</v>
      </c>
      <c r="B31" s="107" t="s">
        <v>274</v>
      </c>
      <c r="C31" s="108">
        <v>0</v>
      </c>
      <c r="D31" s="108">
        <v>0</v>
      </c>
      <c r="E31" s="108">
        <v>27319</v>
      </c>
    </row>
    <row r="32" spans="1:5" ht="32.1" customHeight="1" x14ac:dyDescent="0.25">
      <c r="A32" s="106" t="s">
        <v>275</v>
      </c>
      <c r="B32" s="107" t="s">
        <v>276</v>
      </c>
      <c r="C32" s="108">
        <v>4426000</v>
      </c>
      <c r="D32" s="108">
        <v>11360200</v>
      </c>
      <c r="E32" s="108">
        <v>2970829</v>
      </c>
    </row>
    <row r="33" spans="1:5" ht="32.1" customHeight="1" x14ac:dyDescent="0.25">
      <c r="A33" s="106" t="s">
        <v>277</v>
      </c>
      <c r="B33" s="107" t="s">
        <v>278</v>
      </c>
      <c r="C33" s="108">
        <v>1200000</v>
      </c>
      <c r="D33" s="108">
        <v>1972541</v>
      </c>
      <c r="E33" s="108">
        <v>1027355</v>
      </c>
    </row>
    <row r="34" spans="1:5" ht="32.1" customHeight="1" x14ac:dyDescent="0.25">
      <c r="A34" s="106" t="s">
        <v>508</v>
      </c>
      <c r="B34" s="107" t="s">
        <v>509</v>
      </c>
      <c r="C34" s="108">
        <v>50000</v>
      </c>
      <c r="D34" s="108">
        <v>50000</v>
      </c>
      <c r="E34" s="108">
        <v>29</v>
      </c>
    </row>
    <row r="35" spans="1:5" ht="32.1" customHeight="1" x14ac:dyDescent="0.25">
      <c r="A35" s="106" t="s">
        <v>279</v>
      </c>
      <c r="B35" s="107" t="s">
        <v>280</v>
      </c>
      <c r="C35" s="108">
        <v>3719753</v>
      </c>
      <c r="D35" s="108">
        <v>1089255</v>
      </c>
      <c r="E35" s="108">
        <v>66063</v>
      </c>
    </row>
    <row r="36" spans="1:5" ht="32.1" customHeight="1" x14ac:dyDescent="0.25">
      <c r="A36" s="106" t="s">
        <v>281</v>
      </c>
      <c r="B36" s="107" t="s">
        <v>282</v>
      </c>
      <c r="C36" s="108">
        <v>4969753</v>
      </c>
      <c r="D36" s="108">
        <v>3111796</v>
      </c>
      <c r="E36" s="108">
        <v>1093447</v>
      </c>
    </row>
    <row r="37" spans="1:5" ht="32.1" customHeight="1" x14ac:dyDescent="0.25">
      <c r="A37" s="109" t="s">
        <v>283</v>
      </c>
      <c r="B37" s="110" t="s">
        <v>284</v>
      </c>
      <c r="C37" s="111">
        <v>10512753</v>
      </c>
      <c r="D37" s="111">
        <v>16655886</v>
      </c>
      <c r="E37" s="111">
        <v>5323861</v>
      </c>
    </row>
    <row r="38" spans="1:5" ht="32.1" customHeight="1" x14ac:dyDescent="0.25">
      <c r="A38" s="106" t="s">
        <v>285</v>
      </c>
      <c r="B38" s="107" t="s">
        <v>286</v>
      </c>
      <c r="C38" s="108">
        <v>130000</v>
      </c>
      <c r="D38" s="108">
        <v>130000</v>
      </c>
      <c r="E38" s="108">
        <v>87000</v>
      </c>
    </row>
    <row r="39" spans="1:5" ht="32.1" customHeight="1" x14ac:dyDescent="0.25">
      <c r="A39" s="106" t="s">
        <v>287</v>
      </c>
      <c r="B39" s="107" t="s">
        <v>288</v>
      </c>
      <c r="C39" s="108">
        <v>0</v>
      </c>
      <c r="D39" s="108">
        <v>0</v>
      </c>
      <c r="E39" s="108">
        <v>87000</v>
      </c>
    </row>
    <row r="40" spans="1:5" ht="32.1" customHeight="1" x14ac:dyDescent="0.25">
      <c r="A40" s="106" t="s">
        <v>289</v>
      </c>
      <c r="B40" s="107" t="s">
        <v>290</v>
      </c>
      <c r="C40" s="108">
        <v>1032000</v>
      </c>
      <c r="D40" s="108">
        <v>1032000</v>
      </c>
      <c r="E40" s="108">
        <v>969670</v>
      </c>
    </row>
    <row r="41" spans="1:5" ht="32.1" customHeight="1" x14ac:dyDescent="0.25">
      <c r="A41" s="106" t="s">
        <v>291</v>
      </c>
      <c r="B41" s="107" t="s">
        <v>292</v>
      </c>
      <c r="C41" s="108">
        <v>0</v>
      </c>
      <c r="D41" s="108">
        <v>0</v>
      </c>
      <c r="E41" s="108">
        <v>702970</v>
      </c>
    </row>
    <row r="42" spans="1:5" ht="32.1" customHeight="1" x14ac:dyDescent="0.25">
      <c r="A42" s="106" t="s">
        <v>502</v>
      </c>
      <c r="B42" s="107" t="s">
        <v>503</v>
      </c>
      <c r="C42" s="108">
        <v>0</v>
      </c>
      <c r="D42" s="108">
        <v>0</v>
      </c>
      <c r="E42" s="108">
        <v>266700</v>
      </c>
    </row>
    <row r="43" spans="1:5" ht="32.1" customHeight="1" x14ac:dyDescent="0.25">
      <c r="A43" s="109" t="s">
        <v>293</v>
      </c>
      <c r="B43" s="110" t="s">
        <v>294</v>
      </c>
      <c r="C43" s="111">
        <v>1162000</v>
      </c>
      <c r="D43" s="111">
        <v>1162000</v>
      </c>
      <c r="E43" s="111">
        <v>1056670</v>
      </c>
    </row>
    <row r="44" spans="1:5" ht="32.1" customHeight="1" x14ac:dyDescent="0.25">
      <c r="A44" s="106" t="s">
        <v>206</v>
      </c>
      <c r="B44" s="107" t="s">
        <v>295</v>
      </c>
      <c r="C44" s="108">
        <v>0</v>
      </c>
      <c r="D44" s="108">
        <v>500000</v>
      </c>
      <c r="E44" s="108">
        <v>439443</v>
      </c>
    </row>
    <row r="45" spans="1:5" ht="32.1" customHeight="1" x14ac:dyDescent="0.25">
      <c r="A45" s="106" t="s">
        <v>296</v>
      </c>
      <c r="B45" s="107" t="s">
        <v>297</v>
      </c>
      <c r="C45" s="108">
        <v>0</v>
      </c>
      <c r="D45" s="108">
        <v>500000</v>
      </c>
      <c r="E45" s="108">
        <v>439443</v>
      </c>
    </row>
    <row r="46" spans="1:5" ht="32.1" customHeight="1" x14ac:dyDescent="0.25">
      <c r="A46" s="106" t="s">
        <v>298</v>
      </c>
      <c r="B46" s="107" t="s">
        <v>299</v>
      </c>
      <c r="C46" s="108">
        <v>2056000</v>
      </c>
      <c r="D46" s="108">
        <v>4086102</v>
      </c>
      <c r="E46" s="108">
        <v>1730599</v>
      </c>
    </row>
    <row r="47" spans="1:5" ht="42.75" customHeight="1" x14ac:dyDescent="0.25">
      <c r="A47" s="106" t="s">
        <v>391</v>
      </c>
      <c r="B47" s="107" t="s">
        <v>504</v>
      </c>
      <c r="C47" s="108">
        <v>0</v>
      </c>
      <c r="D47" s="108">
        <v>0</v>
      </c>
      <c r="E47" s="108">
        <v>50000</v>
      </c>
    </row>
    <row r="48" spans="1:5" ht="32.1" customHeight="1" x14ac:dyDescent="0.25">
      <c r="A48" s="106" t="s">
        <v>300</v>
      </c>
      <c r="B48" s="107" t="s">
        <v>301</v>
      </c>
      <c r="C48" s="108">
        <v>0</v>
      </c>
      <c r="D48" s="108">
        <v>0</v>
      </c>
      <c r="E48" s="108">
        <v>1680599</v>
      </c>
    </row>
    <row r="49" spans="1:5" ht="32.1" customHeight="1" x14ac:dyDescent="0.25">
      <c r="A49" s="106" t="s">
        <v>302</v>
      </c>
      <c r="B49" s="107" t="s">
        <v>303</v>
      </c>
      <c r="C49" s="108">
        <v>50000</v>
      </c>
      <c r="D49" s="108">
        <v>50000</v>
      </c>
      <c r="E49" s="108">
        <v>0</v>
      </c>
    </row>
    <row r="50" spans="1:5" ht="53.25" customHeight="1" x14ac:dyDescent="0.25">
      <c r="A50" s="109" t="s">
        <v>305</v>
      </c>
      <c r="B50" s="110" t="s">
        <v>306</v>
      </c>
      <c r="C50" s="111">
        <v>2106000</v>
      </c>
      <c r="D50" s="111">
        <v>4636102</v>
      </c>
      <c r="E50" s="111">
        <v>2170042</v>
      </c>
    </row>
    <row r="51" spans="1:5" ht="32.1" customHeight="1" x14ac:dyDescent="0.25">
      <c r="A51" s="106" t="s">
        <v>308</v>
      </c>
      <c r="B51" s="107" t="s">
        <v>309</v>
      </c>
      <c r="C51" s="108">
        <v>31000</v>
      </c>
      <c r="D51" s="108">
        <v>258921</v>
      </c>
      <c r="E51" s="108">
        <v>258921</v>
      </c>
    </row>
    <row r="52" spans="1:5" ht="32.1" customHeight="1" x14ac:dyDescent="0.25">
      <c r="A52" s="106" t="s">
        <v>310</v>
      </c>
      <c r="B52" s="107" t="s">
        <v>311</v>
      </c>
      <c r="C52" s="108">
        <v>9000</v>
      </c>
      <c r="D52" s="108">
        <v>121012</v>
      </c>
      <c r="E52" s="108">
        <v>69909</v>
      </c>
    </row>
    <row r="53" spans="1:5" ht="42" customHeight="1" x14ac:dyDescent="0.25">
      <c r="A53" s="109" t="s">
        <v>312</v>
      </c>
      <c r="B53" s="110" t="s">
        <v>313</v>
      </c>
      <c r="C53" s="111">
        <v>40000</v>
      </c>
      <c r="D53" s="111">
        <v>379933</v>
      </c>
      <c r="E53" s="111">
        <v>328830</v>
      </c>
    </row>
    <row r="54" spans="1:5" ht="32.1" customHeight="1" x14ac:dyDescent="0.25">
      <c r="A54" s="106" t="s">
        <v>314</v>
      </c>
      <c r="B54" s="107" t="s">
        <v>315</v>
      </c>
      <c r="C54" s="108">
        <v>3208000</v>
      </c>
      <c r="D54" s="108">
        <v>3843406</v>
      </c>
      <c r="E54" s="108">
        <v>3561639</v>
      </c>
    </row>
    <row r="55" spans="1:5" ht="45" customHeight="1" x14ac:dyDescent="0.25">
      <c r="A55" s="106" t="s">
        <v>316</v>
      </c>
      <c r="B55" s="107" t="s">
        <v>317</v>
      </c>
      <c r="C55" s="108">
        <v>1237000</v>
      </c>
      <c r="D55" s="108">
        <v>1160439</v>
      </c>
      <c r="E55" s="108">
        <v>961643</v>
      </c>
    </row>
    <row r="56" spans="1:5" ht="32.1" customHeight="1" x14ac:dyDescent="0.25">
      <c r="A56" s="109" t="s">
        <v>222</v>
      </c>
      <c r="B56" s="110" t="s">
        <v>318</v>
      </c>
      <c r="C56" s="111">
        <v>4445000</v>
      </c>
      <c r="D56" s="111">
        <v>5003845</v>
      </c>
      <c r="E56" s="111">
        <v>4523282</v>
      </c>
    </row>
    <row r="57" spans="1:5" ht="32.1" customHeight="1" x14ac:dyDescent="0.25">
      <c r="A57" s="109" t="s">
        <v>319</v>
      </c>
      <c r="B57" s="110" t="s">
        <v>320</v>
      </c>
      <c r="C57" s="111">
        <v>24153753</v>
      </c>
      <c r="D57" s="111">
        <v>41245000</v>
      </c>
      <c r="E57" s="111">
        <v>22962338</v>
      </c>
    </row>
    <row r="58" spans="1:5" x14ac:dyDescent="0.25">
      <c r="A58" s="112"/>
      <c r="B58" s="112"/>
      <c r="C58" s="112"/>
      <c r="D58" s="112"/>
      <c r="E58" s="112"/>
    </row>
    <row r="59" spans="1:5" x14ac:dyDescent="0.25">
      <c r="A59" s="143" t="s">
        <v>326</v>
      </c>
      <c r="B59" s="144"/>
      <c r="C59" s="144"/>
      <c r="D59" s="144"/>
      <c r="E59" s="144"/>
    </row>
    <row r="60" spans="1:5" ht="30" x14ac:dyDescent="0.25">
      <c r="A60" s="120" t="s">
        <v>176</v>
      </c>
      <c r="B60" s="120" t="s">
        <v>17</v>
      </c>
      <c r="C60" s="120" t="s">
        <v>0</v>
      </c>
      <c r="D60" s="120" t="s">
        <v>177</v>
      </c>
      <c r="E60" s="120" t="s">
        <v>178</v>
      </c>
    </row>
    <row r="61" spans="1:5" x14ac:dyDescent="0.25">
      <c r="A61" s="120">
        <v>2</v>
      </c>
      <c r="B61" s="120">
        <v>3</v>
      </c>
      <c r="C61" s="120">
        <v>4</v>
      </c>
      <c r="D61" s="120">
        <v>5</v>
      </c>
      <c r="E61" s="120">
        <v>10</v>
      </c>
    </row>
    <row r="62" spans="1:5" ht="25.5" x14ac:dyDescent="0.25">
      <c r="A62" s="106" t="s">
        <v>250</v>
      </c>
      <c r="B62" s="107" t="s">
        <v>327</v>
      </c>
      <c r="C62" s="108">
        <v>538247</v>
      </c>
      <c r="D62" s="108">
        <v>2101000</v>
      </c>
      <c r="E62" s="108">
        <v>538247</v>
      </c>
    </row>
    <row r="63" spans="1:5" ht="25.5" x14ac:dyDescent="0.25">
      <c r="A63" s="106" t="s">
        <v>257</v>
      </c>
      <c r="B63" s="107" t="s">
        <v>328</v>
      </c>
      <c r="C63" s="108">
        <v>538247</v>
      </c>
      <c r="D63" s="108">
        <v>2101000</v>
      </c>
      <c r="E63" s="108">
        <v>538247</v>
      </c>
    </row>
    <row r="64" spans="1:5" ht="25.5" x14ac:dyDescent="0.25">
      <c r="A64" s="109" t="s">
        <v>268</v>
      </c>
      <c r="B64" s="110" t="s">
        <v>329</v>
      </c>
      <c r="C64" s="111">
        <v>538247</v>
      </c>
      <c r="D64" s="111">
        <v>2101000</v>
      </c>
      <c r="E64" s="111">
        <v>538247</v>
      </c>
    </row>
    <row r="65" spans="2:5" x14ac:dyDescent="0.25">
      <c r="E65" s="111"/>
    </row>
    <row r="66" spans="2:5" x14ac:dyDescent="0.25">
      <c r="B66" t="s">
        <v>505</v>
      </c>
      <c r="C66" s="32">
        <f>C64+C57</f>
        <v>24692000</v>
      </c>
      <c r="D66" s="32">
        <f t="shared" ref="D66:E66" si="0">D64+D57</f>
        <v>43346000</v>
      </c>
      <c r="E66" s="32">
        <f t="shared" si="0"/>
        <v>23500585</v>
      </c>
    </row>
  </sheetData>
  <mergeCells count="6">
    <mergeCell ref="A59:E59"/>
    <mergeCell ref="A1:E1"/>
    <mergeCell ref="A2:E2"/>
    <mergeCell ref="A3:D3"/>
    <mergeCell ref="A4:D4"/>
    <mergeCell ref="A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view="pageBreakPreview" topLeftCell="A14" zoomScale="154" zoomScaleNormal="100" zoomScaleSheetLayoutView="154" workbookViewId="0">
      <selection activeCell="D22" sqref="A5:D22"/>
    </sheetView>
  </sheetViews>
  <sheetFormatPr defaultRowHeight="15" x14ac:dyDescent="0.25"/>
  <cols>
    <col min="1" max="1" width="7.85546875" customWidth="1"/>
    <col min="2" max="2" width="34.85546875" customWidth="1"/>
    <col min="3" max="3" width="15" customWidth="1"/>
    <col min="4" max="4" width="27.5703125" style="1" customWidth="1"/>
  </cols>
  <sheetData>
    <row r="2" spans="1:5" x14ac:dyDescent="0.25">
      <c r="A2" s="150" t="s">
        <v>321</v>
      </c>
      <c r="B2" s="145"/>
      <c r="C2" s="145"/>
      <c r="D2" s="145"/>
    </row>
    <row r="3" spans="1:5" x14ac:dyDescent="0.25">
      <c r="A3" s="150" t="s">
        <v>15</v>
      </c>
      <c r="B3" s="145"/>
      <c r="C3" s="145"/>
      <c r="D3" s="145"/>
      <c r="E3" s="25"/>
    </row>
    <row r="4" spans="1:5" x14ac:dyDescent="0.25">
      <c r="A4" s="5"/>
      <c r="B4" s="5"/>
      <c r="C4" s="5"/>
      <c r="D4" s="25" t="s">
        <v>77</v>
      </c>
    </row>
    <row r="5" spans="1:5" ht="26.25" x14ac:dyDescent="0.25">
      <c r="A5" s="77" t="s">
        <v>83</v>
      </c>
      <c r="B5" s="6" t="s">
        <v>17</v>
      </c>
      <c r="C5" s="6"/>
      <c r="D5" s="6" t="s">
        <v>178</v>
      </c>
    </row>
    <row r="6" spans="1:5" x14ac:dyDescent="0.25">
      <c r="A6" s="6" t="s">
        <v>18</v>
      </c>
      <c r="B6" s="6" t="s">
        <v>19</v>
      </c>
      <c r="C6" s="6"/>
      <c r="D6" s="6" t="s">
        <v>20</v>
      </c>
    </row>
    <row r="7" spans="1:5" x14ac:dyDescent="0.25">
      <c r="A7" s="151" t="s">
        <v>79</v>
      </c>
      <c r="B7" s="152"/>
      <c r="C7" s="27"/>
      <c r="D7" s="27"/>
    </row>
    <row r="8" spans="1:5" x14ac:dyDescent="0.25">
      <c r="A8" s="27"/>
      <c r="B8" s="27" t="s">
        <v>716</v>
      </c>
      <c r="C8" s="29"/>
      <c r="D8" s="29">
        <v>30630</v>
      </c>
    </row>
    <row r="9" spans="1:5" x14ac:dyDescent="0.25">
      <c r="A9" s="27"/>
      <c r="B9" s="27" t="s">
        <v>80</v>
      </c>
      <c r="C9" s="29"/>
      <c r="D9" s="29">
        <v>8270</v>
      </c>
    </row>
    <row r="10" spans="1:5" x14ac:dyDescent="0.25">
      <c r="A10" s="27"/>
      <c r="B10" s="27"/>
      <c r="C10" s="29"/>
      <c r="D10" s="29"/>
    </row>
    <row r="11" spans="1:5" x14ac:dyDescent="0.25">
      <c r="A11" s="27"/>
      <c r="B11" s="27"/>
      <c r="C11" s="29"/>
      <c r="D11" s="29"/>
    </row>
    <row r="12" spans="1:5" x14ac:dyDescent="0.25">
      <c r="A12" s="27"/>
      <c r="B12" s="27"/>
      <c r="C12" s="29"/>
      <c r="D12" s="29"/>
    </row>
    <row r="13" spans="1:5" x14ac:dyDescent="0.25">
      <c r="A13" s="27"/>
      <c r="B13" s="27"/>
      <c r="C13" s="29"/>
      <c r="D13" s="29">
        <f>SUM(D8:D12)</f>
        <v>38900</v>
      </c>
    </row>
    <row r="14" spans="1:5" x14ac:dyDescent="0.25">
      <c r="A14" s="27"/>
      <c r="B14" s="27"/>
      <c r="C14" s="29"/>
      <c r="D14" s="29"/>
    </row>
    <row r="15" spans="1:5" x14ac:dyDescent="0.25">
      <c r="A15" s="153" t="s">
        <v>81</v>
      </c>
      <c r="B15" s="154"/>
      <c r="C15" s="29"/>
      <c r="D15" s="29"/>
    </row>
    <row r="16" spans="1:5" x14ac:dyDescent="0.25">
      <c r="A16" s="27"/>
      <c r="B16" s="27" t="s">
        <v>717</v>
      </c>
      <c r="C16" s="29"/>
      <c r="D16" s="29">
        <v>157480</v>
      </c>
    </row>
    <row r="17" spans="1:4" s="138" customFormat="1" x14ac:dyDescent="0.25">
      <c r="A17" s="27"/>
      <c r="B17" s="27" t="s">
        <v>80</v>
      </c>
      <c r="C17" s="29"/>
      <c r="D17" s="29">
        <v>42520</v>
      </c>
    </row>
    <row r="18" spans="1:4" x14ac:dyDescent="0.25">
      <c r="A18" s="27"/>
      <c r="B18" s="27" t="s">
        <v>718</v>
      </c>
      <c r="C18" s="29"/>
      <c r="D18" s="29">
        <v>70811</v>
      </c>
    </row>
    <row r="19" spans="1:4" x14ac:dyDescent="0.25">
      <c r="A19" s="27"/>
      <c r="B19" s="27" t="s">
        <v>80</v>
      </c>
      <c r="C19" s="29"/>
      <c r="D19" s="29">
        <v>19119</v>
      </c>
    </row>
    <row r="20" spans="1:4" s="138" customFormat="1" x14ac:dyDescent="0.25">
      <c r="A20" s="141"/>
      <c r="B20" s="175"/>
      <c r="C20" s="29"/>
      <c r="D20" s="29"/>
    </row>
    <row r="21" spans="1:4" s="138" customFormat="1" x14ac:dyDescent="0.25">
      <c r="A21" s="141"/>
      <c r="B21" s="175"/>
      <c r="C21" s="29"/>
      <c r="D21" s="29">
        <f>SUM(D16:D20)</f>
        <v>289930</v>
      </c>
    </row>
    <row r="22" spans="1:4" s="138" customFormat="1" x14ac:dyDescent="0.25">
      <c r="A22" s="141"/>
      <c r="B22" s="175"/>
      <c r="C22" s="29"/>
      <c r="D22" s="29"/>
    </row>
    <row r="23" spans="1:4" x14ac:dyDescent="0.25">
      <c r="A23" s="148"/>
      <c r="B23" s="149"/>
      <c r="C23" s="29"/>
      <c r="D23" s="29"/>
    </row>
    <row r="24" spans="1:4" x14ac:dyDescent="0.25">
      <c r="A24" s="140"/>
      <c r="B24" s="140"/>
      <c r="C24" s="29"/>
      <c r="D24" s="29"/>
    </row>
    <row r="25" spans="1:4" x14ac:dyDescent="0.25">
      <c r="A25" s="140"/>
      <c r="B25" s="140"/>
      <c r="C25" s="29"/>
      <c r="D25" s="29"/>
    </row>
    <row r="26" spans="1:4" x14ac:dyDescent="0.25">
      <c r="A26" s="148"/>
      <c r="B26" s="149"/>
      <c r="C26" s="29"/>
      <c r="D26" s="29"/>
    </row>
    <row r="27" spans="1:4" x14ac:dyDescent="0.25">
      <c r="A27" s="140"/>
      <c r="B27" s="140"/>
      <c r="C27" s="29"/>
      <c r="D27" s="29"/>
    </row>
    <row r="28" spans="1:4" x14ac:dyDescent="0.25">
      <c r="A28" s="140"/>
      <c r="B28" s="140"/>
      <c r="C28" s="29"/>
      <c r="D28" s="29"/>
    </row>
    <row r="29" spans="1:4" x14ac:dyDescent="0.25">
      <c r="A29" s="148"/>
      <c r="B29" s="149"/>
      <c r="C29" s="29"/>
      <c r="D29" s="29"/>
    </row>
    <row r="30" spans="1:4" x14ac:dyDescent="0.25">
      <c r="A30" s="140"/>
      <c r="B30" s="140"/>
      <c r="C30" s="29"/>
      <c r="D30" s="29"/>
    </row>
    <row r="31" spans="1:4" x14ac:dyDescent="0.25">
      <c r="A31" s="140"/>
      <c r="B31" s="140"/>
      <c r="C31" s="29"/>
      <c r="D31" s="29"/>
    </row>
    <row r="32" spans="1:4" x14ac:dyDescent="0.25">
      <c r="A32" s="148"/>
      <c r="B32" s="149"/>
      <c r="C32" s="29"/>
      <c r="D32" s="29"/>
    </row>
    <row r="33" spans="1:4" x14ac:dyDescent="0.25">
      <c r="A33" s="140"/>
      <c r="B33" s="140"/>
      <c r="C33" s="29"/>
      <c r="D33" s="29"/>
    </row>
    <row r="34" spans="1:4" x14ac:dyDescent="0.25">
      <c r="A34" s="140"/>
      <c r="B34" s="140"/>
      <c r="C34" s="29"/>
      <c r="D34" s="29"/>
    </row>
    <row r="35" spans="1:4" x14ac:dyDescent="0.25">
      <c r="A35" s="140"/>
      <c r="B35" s="140"/>
      <c r="C35" s="29"/>
      <c r="D35" s="29"/>
    </row>
    <row r="36" spans="1:4" x14ac:dyDescent="0.25">
      <c r="A36" s="28"/>
      <c r="B36" s="28"/>
      <c r="C36" s="30"/>
      <c r="D36" s="31"/>
    </row>
    <row r="37" spans="1:4" ht="15.75" x14ac:dyDescent="0.25">
      <c r="A37" s="70"/>
      <c r="B37" s="70" t="s">
        <v>23</v>
      </c>
      <c r="C37" s="71"/>
      <c r="D37" s="72">
        <v>328830</v>
      </c>
    </row>
    <row r="38" spans="1:4" x14ac:dyDescent="0.25">
      <c r="A38" s="5"/>
      <c r="B38" s="5"/>
      <c r="C38" s="5"/>
      <c r="D38" s="25"/>
    </row>
  </sheetData>
  <mergeCells count="8">
    <mergeCell ref="A29:B29"/>
    <mergeCell ref="A32:B32"/>
    <mergeCell ref="A3:D3"/>
    <mergeCell ref="A2:D2"/>
    <mergeCell ref="A7:B7"/>
    <mergeCell ref="A15:B15"/>
    <mergeCell ref="A23:B23"/>
    <mergeCell ref="A26:B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H15" sqref="H15"/>
    </sheetView>
  </sheetViews>
  <sheetFormatPr defaultRowHeight="15" x14ac:dyDescent="0.25"/>
  <cols>
    <col min="1" max="1" width="18.140625" customWidth="1"/>
    <col min="2" max="2" width="29.5703125" customWidth="1"/>
    <col min="3" max="3" width="30.85546875" customWidth="1"/>
    <col min="4" max="4" width="16.85546875" customWidth="1"/>
  </cols>
  <sheetData>
    <row r="1" spans="1:4" x14ac:dyDescent="0.25">
      <c r="A1" s="150" t="s">
        <v>323</v>
      </c>
      <c r="B1" s="150"/>
      <c r="C1" s="150"/>
    </row>
    <row r="2" spans="1:4" x14ac:dyDescent="0.25">
      <c r="A2" s="150" t="s">
        <v>84</v>
      </c>
      <c r="B2" s="145"/>
      <c r="C2" s="145"/>
    </row>
    <row r="3" spans="1:4" x14ac:dyDescent="0.25">
      <c r="A3" s="5"/>
      <c r="B3" s="5"/>
    </row>
    <row r="4" spans="1:4" x14ac:dyDescent="0.25">
      <c r="A4" s="5"/>
      <c r="B4" s="5"/>
      <c r="C4" s="5"/>
      <c r="D4" s="25" t="s">
        <v>77</v>
      </c>
    </row>
    <row r="5" spans="1:4" x14ac:dyDescent="0.25">
      <c r="A5" s="6" t="s">
        <v>83</v>
      </c>
      <c r="B5" s="6" t="s">
        <v>17</v>
      </c>
      <c r="C5" s="6"/>
      <c r="D5" s="6" t="s">
        <v>0</v>
      </c>
    </row>
    <row r="6" spans="1:4" x14ac:dyDescent="0.25">
      <c r="A6" s="6" t="s">
        <v>18</v>
      </c>
      <c r="B6" s="6" t="s">
        <v>19</v>
      </c>
      <c r="C6" s="6"/>
      <c r="D6" s="6" t="s">
        <v>20</v>
      </c>
    </row>
    <row r="7" spans="1:4" x14ac:dyDescent="0.25">
      <c r="A7" s="148"/>
      <c r="B7" s="149"/>
      <c r="C7" s="27"/>
      <c r="D7" s="27"/>
    </row>
    <row r="8" spans="1:4" x14ac:dyDescent="0.25">
      <c r="A8" s="140"/>
      <c r="B8" s="140"/>
      <c r="C8" s="29"/>
      <c r="D8" s="29"/>
    </row>
    <row r="9" spans="1:4" x14ac:dyDescent="0.25">
      <c r="A9" s="27"/>
      <c r="B9" s="27"/>
      <c r="C9" s="29"/>
      <c r="D9" s="29"/>
    </row>
    <row r="10" spans="1:4" x14ac:dyDescent="0.25">
      <c r="A10" s="153" t="s">
        <v>322</v>
      </c>
      <c r="B10" s="154"/>
      <c r="C10" s="29"/>
      <c r="D10" s="29">
        <v>1333282</v>
      </c>
    </row>
    <row r="11" spans="1:4" x14ac:dyDescent="0.25">
      <c r="A11" s="27"/>
      <c r="B11" s="27" t="s">
        <v>85</v>
      </c>
      <c r="C11" s="29">
        <v>1049828</v>
      </c>
      <c r="D11" s="29"/>
    </row>
    <row r="12" spans="1:4" x14ac:dyDescent="0.25">
      <c r="A12" s="27"/>
      <c r="B12" s="27" t="s">
        <v>80</v>
      </c>
      <c r="C12" s="29">
        <v>283454</v>
      </c>
      <c r="D12" s="29"/>
    </row>
    <row r="13" spans="1:4" x14ac:dyDescent="0.25">
      <c r="A13" s="153" t="s">
        <v>79</v>
      </c>
      <c r="B13" s="154"/>
      <c r="C13" s="29"/>
      <c r="D13" s="29">
        <v>3221595</v>
      </c>
    </row>
    <row r="14" spans="1:4" x14ac:dyDescent="0.25">
      <c r="A14" s="27"/>
      <c r="B14" s="27" t="s">
        <v>719</v>
      </c>
      <c r="C14" s="29">
        <v>2536689</v>
      </c>
      <c r="D14" s="29"/>
    </row>
    <row r="15" spans="1:4" x14ac:dyDescent="0.25">
      <c r="A15" s="27"/>
      <c r="B15" s="27" t="s">
        <v>80</v>
      </c>
      <c r="C15" s="29">
        <v>684906</v>
      </c>
      <c r="D15" s="29"/>
    </row>
    <row r="16" spans="1:4" x14ac:dyDescent="0.25">
      <c r="A16" s="153"/>
      <c r="B16" s="154"/>
      <c r="C16" s="29"/>
      <c r="D16" s="29"/>
    </row>
    <row r="17" spans="1:4" x14ac:dyDescent="0.25">
      <c r="A17" s="27"/>
      <c r="B17" s="27"/>
      <c r="C17" s="29"/>
      <c r="D17" s="29"/>
    </row>
    <row r="18" spans="1:4" x14ac:dyDescent="0.25">
      <c r="A18" s="140"/>
      <c r="B18" s="140"/>
      <c r="C18" s="29"/>
      <c r="D18" s="29"/>
    </row>
    <row r="19" spans="1:4" x14ac:dyDescent="0.25">
      <c r="A19" s="148"/>
      <c r="B19" s="149"/>
      <c r="C19" s="29"/>
      <c r="D19" s="29"/>
    </row>
    <row r="20" spans="1:4" x14ac:dyDescent="0.25">
      <c r="A20" s="140"/>
      <c r="B20" s="140"/>
      <c r="C20" s="29"/>
      <c r="D20" s="29"/>
    </row>
    <row r="21" spans="1:4" x14ac:dyDescent="0.25">
      <c r="A21" s="140"/>
      <c r="B21" s="140"/>
      <c r="C21" s="29"/>
      <c r="D21" s="29">
        <f>SUM(C20:C21)</f>
        <v>0</v>
      </c>
    </row>
    <row r="22" spans="1:4" x14ac:dyDescent="0.25">
      <c r="A22" s="140"/>
      <c r="B22" s="140"/>
      <c r="C22" s="29"/>
      <c r="D22" s="29"/>
    </row>
    <row r="23" spans="1:4" x14ac:dyDescent="0.25">
      <c r="A23" s="28"/>
      <c r="B23" s="28"/>
      <c r="C23" s="30"/>
      <c r="D23" s="31"/>
    </row>
    <row r="24" spans="1:4" ht="15.75" x14ac:dyDescent="0.25">
      <c r="A24" s="70"/>
      <c r="B24" s="70" t="s">
        <v>23</v>
      </c>
      <c r="C24" s="71"/>
      <c r="D24" s="72">
        <v>4523282</v>
      </c>
    </row>
  </sheetData>
  <mergeCells count="7">
    <mergeCell ref="A19:B19"/>
    <mergeCell ref="A2:C2"/>
    <mergeCell ref="A1:C1"/>
    <mergeCell ref="A7:B7"/>
    <mergeCell ref="A10:B10"/>
    <mergeCell ref="A13:B13"/>
    <mergeCell ref="A16:B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view="pageBreakPreview" zoomScale="124" zoomScaleNormal="100" zoomScaleSheetLayoutView="124" workbookViewId="0">
      <selection activeCell="C13" sqref="C13"/>
    </sheetView>
  </sheetViews>
  <sheetFormatPr defaultRowHeight="15" x14ac:dyDescent="0.25"/>
  <cols>
    <col min="1" max="1" width="33" customWidth="1"/>
    <col min="2" max="2" width="19.140625" customWidth="1"/>
    <col min="3" max="3" width="16.7109375" customWidth="1"/>
  </cols>
  <sheetData>
    <row r="2" spans="1:4" x14ac:dyDescent="0.25">
      <c r="A2" s="150" t="s">
        <v>324</v>
      </c>
      <c r="B2" s="150"/>
      <c r="C2" s="150"/>
      <c r="D2" s="145"/>
    </row>
    <row r="3" spans="1:4" ht="39" customHeight="1" x14ac:dyDescent="0.25">
      <c r="A3" s="147" t="s">
        <v>87</v>
      </c>
      <c r="B3" s="147"/>
      <c r="C3" s="147"/>
      <c r="D3" s="147"/>
    </row>
    <row r="6" spans="1:4" ht="27.95" customHeight="1" x14ac:dyDescent="0.25">
      <c r="A6" s="4" t="s">
        <v>2</v>
      </c>
    </row>
    <row r="7" spans="1:4" ht="38.25" customHeight="1" x14ac:dyDescent="0.25">
      <c r="A7" s="4" t="s">
        <v>88</v>
      </c>
      <c r="B7" s="32"/>
      <c r="C7" s="108">
        <v>969670</v>
      </c>
      <c r="D7" s="32"/>
    </row>
    <row r="8" spans="1:4" ht="27.95" customHeight="1" x14ac:dyDescent="0.25">
      <c r="A8" s="2" t="s">
        <v>3</v>
      </c>
      <c r="B8" s="32"/>
      <c r="C8" s="108">
        <v>87000</v>
      </c>
      <c r="D8" s="32"/>
    </row>
    <row r="9" spans="1:4" ht="27.95" customHeight="1" x14ac:dyDescent="0.25">
      <c r="A9" s="3" t="s">
        <v>1</v>
      </c>
      <c r="B9" s="32"/>
      <c r="C9" s="32"/>
      <c r="D9" s="32"/>
    </row>
    <row r="10" spans="1:4" ht="15.75" x14ac:dyDescent="0.25">
      <c r="A10" s="73" t="s">
        <v>4</v>
      </c>
      <c r="B10" s="74"/>
      <c r="C10" s="111">
        <f>SUM(C7:C9)</f>
        <v>1056670</v>
      </c>
      <c r="D10" s="32"/>
    </row>
    <row r="12" spans="1:4" ht="42.75" x14ac:dyDescent="0.25">
      <c r="A12" s="33" t="s">
        <v>90</v>
      </c>
      <c r="C12" s="32"/>
    </row>
    <row r="13" spans="1:4" ht="42.75" x14ac:dyDescent="0.25">
      <c r="A13" s="33" t="s">
        <v>91</v>
      </c>
      <c r="C13" s="32"/>
    </row>
    <row r="14" spans="1:4" ht="15.75" x14ac:dyDescent="0.25">
      <c r="A14" s="75" t="s">
        <v>23</v>
      </c>
      <c r="B14" s="76"/>
      <c r="C14" s="74">
        <f>SUM(C12:C13)</f>
        <v>0</v>
      </c>
    </row>
    <row r="15" spans="1:4" x14ac:dyDescent="0.25">
      <c r="C15" s="32"/>
    </row>
    <row r="16" spans="1:4" x14ac:dyDescent="0.25">
      <c r="C16" s="32"/>
    </row>
    <row r="17" spans="1:3" x14ac:dyDescent="0.25">
      <c r="A17" s="33" t="s">
        <v>89</v>
      </c>
      <c r="C17" s="32">
        <f>C10+C14</f>
        <v>1056670</v>
      </c>
    </row>
  </sheetData>
  <mergeCells count="2">
    <mergeCell ref="A3:D3"/>
    <mergeCell ref="A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293"/>
  <sheetViews>
    <sheetView view="pageBreakPreview" topLeftCell="A266" zoomScale="95" zoomScaleNormal="100" zoomScaleSheetLayoutView="95" workbookViewId="0">
      <selection activeCell="K270" sqref="K270"/>
    </sheetView>
  </sheetViews>
  <sheetFormatPr defaultRowHeight="15" x14ac:dyDescent="0.25"/>
  <cols>
    <col min="1" max="1" width="51.140625" bestFit="1" customWidth="1"/>
    <col min="2" max="2" width="32.85546875" customWidth="1"/>
    <col min="3" max="3" width="26.7109375" customWidth="1"/>
    <col min="7" max="8" width="14.85546875" bestFit="1" customWidth="1"/>
    <col min="10" max="10" width="10.140625" bestFit="1" customWidth="1"/>
    <col min="13" max="13" width="3.7109375" style="121" customWidth="1"/>
    <col min="14" max="14" width="18.85546875" style="121" customWidth="1"/>
    <col min="27" max="27" width="3.7109375" style="121" customWidth="1"/>
    <col min="28" max="28" width="18.85546875" style="121" customWidth="1"/>
  </cols>
  <sheetData>
    <row r="3" spans="1:3" ht="51" customHeight="1" x14ac:dyDescent="0.25">
      <c r="A3" s="126" t="s">
        <v>533</v>
      </c>
      <c r="B3" s="127"/>
      <c r="C3" s="127"/>
    </row>
    <row r="4" spans="1:3" x14ac:dyDescent="0.25">
      <c r="A4" s="128" t="s">
        <v>534</v>
      </c>
      <c r="B4" s="128" t="s">
        <v>535</v>
      </c>
      <c r="C4" s="128" t="s">
        <v>178</v>
      </c>
    </row>
    <row r="5" spans="1:3" x14ac:dyDescent="0.25">
      <c r="A5" s="129" t="s">
        <v>536</v>
      </c>
      <c r="B5" s="130"/>
      <c r="C5" s="130"/>
    </row>
    <row r="6" spans="1:3" ht="63.75" x14ac:dyDescent="0.25">
      <c r="A6" s="131" t="s">
        <v>537</v>
      </c>
      <c r="B6" s="131" t="s">
        <v>538</v>
      </c>
      <c r="C6" s="132">
        <v>14450</v>
      </c>
    </row>
    <row r="7" spans="1:3" x14ac:dyDescent="0.25">
      <c r="A7" s="131" t="s">
        <v>539</v>
      </c>
      <c r="B7" s="131" t="s">
        <v>540</v>
      </c>
      <c r="C7" s="132">
        <v>150000</v>
      </c>
    </row>
    <row r="8" spans="1:3" x14ac:dyDescent="0.25">
      <c r="A8" s="131" t="s">
        <v>541</v>
      </c>
      <c r="B8" s="131" t="s">
        <v>542</v>
      </c>
      <c r="C8" s="132">
        <v>245209</v>
      </c>
    </row>
    <row r="9" spans="1:3" x14ac:dyDescent="0.25">
      <c r="A9" s="133" t="s">
        <v>543</v>
      </c>
      <c r="B9" s="130"/>
      <c r="C9" s="134">
        <v>409659</v>
      </c>
    </row>
    <row r="10" spans="1:3" ht="38.25" x14ac:dyDescent="0.25">
      <c r="A10" s="131" t="s">
        <v>544</v>
      </c>
      <c r="B10" s="131" t="s">
        <v>545</v>
      </c>
      <c r="C10" s="132">
        <v>28177</v>
      </c>
    </row>
    <row r="11" spans="1:3" ht="25.5" x14ac:dyDescent="0.25">
      <c r="A11" s="131" t="s">
        <v>546</v>
      </c>
      <c r="B11" s="131" t="s">
        <v>547</v>
      </c>
      <c r="C11" s="132">
        <v>0</v>
      </c>
    </row>
    <row r="12" spans="1:3" ht="25.5" x14ac:dyDescent="0.25">
      <c r="A12" s="131" t="s">
        <v>548</v>
      </c>
      <c r="B12" s="131" t="s">
        <v>549</v>
      </c>
      <c r="C12" s="132">
        <v>0</v>
      </c>
    </row>
    <row r="13" spans="1:3" ht="25.5" x14ac:dyDescent="0.25">
      <c r="A13" s="131" t="s">
        <v>550</v>
      </c>
      <c r="B13" s="131" t="s">
        <v>551</v>
      </c>
      <c r="C13" s="132">
        <v>1398823</v>
      </c>
    </row>
    <row r="14" spans="1:3" x14ac:dyDescent="0.25">
      <c r="A14" s="131" t="s">
        <v>552</v>
      </c>
      <c r="B14" s="131" t="s">
        <v>553</v>
      </c>
      <c r="C14" s="132">
        <v>96000</v>
      </c>
    </row>
    <row r="15" spans="1:3" x14ac:dyDescent="0.25">
      <c r="A15" s="131" t="s">
        <v>554</v>
      </c>
      <c r="B15" s="131" t="s">
        <v>555</v>
      </c>
      <c r="C15" s="132">
        <v>329484</v>
      </c>
    </row>
    <row r="16" spans="1:3" x14ac:dyDescent="0.25">
      <c r="A16" s="131" t="s">
        <v>556</v>
      </c>
      <c r="B16" s="131" t="s">
        <v>557</v>
      </c>
      <c r="C16" s="132">
        <v>28944</v>
      </c>
    </row>
    <row r="17" spans="1:3" ht="25.5" x14ac:dyDescent="0.25">
      <c r="A17" s="131" t="s">
        <v>558</v>
      </c>
      <c r="B17" s="131" t="s">
        <v>559</v>
      </c>
      <c r="C17" s="132">
        <v>5640</v>
      </c>
    </row>
    <row r="18" spans="1:3" ht="38.25" x14ac:dyDescent="0.25">
      <c r="A18" s="131" t="s">
        <v>560</v>
      </c>
      <c r="B18" s="131" t="s">
        <v>561</v>
      </c>
      <c r="C18" s="132">
        <v>95540</v>
      </c>
    </row>
    <row r="19" spans="1:3" x14ac:dyDescent="0.25">
      <c r="A19" s="131" t="s">
        <v>562</v>
      </c>
      <c r="B19" s="131" t="s">
        <v>563</v>
      </c>
      <c r="C19" s="132">
        <v>71808</v>
      </c>
    </row>
    <row r="20" spans="1:3" ht="25.5" x14ac:dyDescent="0.25">
      <c r="A20" s="131" t="s">
        <v>564</v>
      </c>
      <c r="B20" s="131" t="s">
        <v>565</v>
      </c>
      <c r="C20" s="132">
        <v>39990</v>
      </c>
    </row>
    <row r="21" spans="1:3" ht="25.5" x14ac:dyDescent="0.25">
      <c r="A21" s="131" t="s">
        <v>566</v>
      </c>
      <c r="B21" s="131" t="s">
        <v>567</v>
      </c>
      <c r="C21" s="132">
        <v>50477</v>
      </c>
    </row>
    <row r="22" spans="1:3" x14ac:dyDescent="0.25">
      <c r="A22" s="131" t="s">
        <v>568</v>
      </c>
      <c r="B22" s="131" t="s">
        <v>569</v>
      </c>
      <c r="C22" s="132">
        <v>14072</v>
      </c>
    </row>
    <row r="23" spans="1:3" x14ac:dyDescent="0.25">
      <c r="A23" s="131" t="s">
        <v>570</v>
      </c>
      <c r="B23" s="131" t="s">
        <v>571</v>
      </c>
      <c r="C23" s="132">
        <v>161326</v>
      </c>
    </row>
    <row r="24" spans="1:3" x14ac:dyDescent="0.25">
      <c r="A24" s="131" t="s">
        <v>572</v>
      </c>
      <c r="B24" s="131" t="s">
        <v>573</v>
      </c>
      <c r="C24" s="132">
        <v>26540</v>
      </c>
    </row>
    <row r="25" spans="1:3" ht="25.5" x14ac:dyDescent="0.25">
      <c r="A25" s="131" t="s">
        <v>574</v>
      </c>
      <c r="B25" s="131" t="s">
        <v>575</v>
      </c>
      <c r="C25" s="132">
        <v>1200</v>
      </c>
    </row>
    <row r="26" spans="1:3" x14ac:dyDescent="0.25">
      <c r="A26" s="131" t="s">
        <v>576</v>
      </c>
      <c r="B26" s="131" t="s">
        <v>577</v>
      </c>
      <c r="C26" s="132">
        <v>30745</v>
      </c>
    </row>
    <row r="27" spans="1:3" x14ac:dyDescent="0.25">
      <c r="A27" s="131" t="s">
        <v>578</v>
      </c>
      <c r="B27" s="131" t="s">
        <v>579</v>
      </c>
      <c r="C27" s="132">
        <v>27319</v>
      </c>
    </row>
    <row r="28" spans="1:3" x14ac:dyDescent="0.25">
      <c r="A28" s="131" t="s">
        <v>580</v>
      </c>
      <c r="B28" s="131" t="s">
        <v>581</v>
      </c>
      <c r="C28" s="132">
        <v>189121</v>
      </c>
    </row>
    <row r="29" spans="1:3" ht="25.5" x14ac:dyDescent="0.25">
      <c r="A29" s="131" t="s">
        <v>582</v>
      </c>
      <c r="B29" s="131" t="s">
        <v>583</v>
      </c>
      <c r="C29" s="132">
        <v>45000</v>
      </c>
    </row>
    <row r="30" spans="1:3" ht="38.25" x14ac:dyDescent="0.25">
      <c r="A30" s="131" t="s">
        <v>584</v>
      </c>
      <c r="B30" s="131" t="s">
        <v>585</v>
      </c>
      <c r="C30" s="132">
        <v>138039</v>
      </c>
    </row>
    <row r="31" spans="1:3" x14ac:dyDescent="0.25">
      <c r="A31" s="131" t="s">
        <v>586</v>
      </c>
      <c r="B31" s="131" t="s">
        <v>587</v>
      </c>
      <c r="C31" s="132">
        <v>1</v>
      </c>
    </row>
    <row r="32" spans="1:3" ht="51" x14ac:dyDescent="0.25">
      <c r="A32" s="131" t="s">
        <v>588</v>
      </c>
      <c r="B32" s="131" t="s">
        <v>589</v>
      </c>
      <c r="C32" s="132">
        <v>0</v>
      </c>
    </row>
    <row r="33" spans="1:3" ht="51" x14ac:dyDescent="0.25">
      <c r="A33" s="131" t="s">
        <v>590</v>
      </c>
      <c r="B33" s="131" t="s">
        <v>591</v>
      </c>
      <c r="C33" s="132">
        <v>-31454</v>
      </c>
    </row>
    <row r="34" spans="1:3" x14ac:dyDescent="0.25">
      <c r="A34" s="131" t="s">
        <v>592</v>
      </c>
      <c r="B34" s="131" t="s">
        <v>593</v>
      </c>
      <c r="C34" s="132">
        <v>2511811</v>
      </c>
    </row>
    <row r="35" spans="1:3" ht="38.25" x14ac:dyDescent="0.25">
      <c r="A35" s="131" t="s">
        <v>594</v>
      </c>
      <c r="B35" s="131" t="s">
        <v>595</v>
      </c>
      <c r="C35" s="132">
        <v>678189</v>
      </c>
    </row>
    <row r="36" spans="1:3" x14ac:dyDescent="0.25">
      <c r="A36" s="133" t="s">
        <v>596</v>
      </c>
      <c r="B36" s="130"/>
      <c r="C36" s="134">
        <v>5936792</v>
      </c>
    </row>
    <row r="37" spans="1:3" x14ac:dyDescent="0.25">
      <c r="A37" s="135" t="s">
        <v>597</v>
      </c>
      <c r="B37" s="130"/>
      <c r="C37" s="136">
        <v>6346451</v>
      </c>
    </row>
    <row r="38" spans="1:3" x14ac:dyDescent="0.25">
      <c r="A38" s="129" t="s">
        <v>543</v>
      </c>
      <c r="B38" s="130"/>
      <c r="C38" s="137">
        <v>409659</v>
      </c>
    </row>
    <row r="39" spans="1:3" ht="22.5" customHeight="1" x14ac:dyDescent="0.25">
      <c r="A39" s="129" t="s">
        <v>596</v>
      </c>
      <c r="B39" s="130"/>
      <c r="C39" s="137">
        <v>5936792</v>
      </c>
    </row>
    <row r="40" spans="1:3" ht="51" customHeight="1" x14ac:dyDescent="0.25">
      <c r="A40" s="126" t="s">
        <v>598</v>
      </c>
      <c r="B40" s="127"/>
      <c r="C40" s="127"/>
    </row>
    <row r="41" spans="1:3" x14ac:dyDescent="0.25">
      <c r="A41" s="128" t="s">
        <v>534</v>
      </c>
      <c r="B41" s="128" t="s">
        <v>535</v>
      </c>
      <c r="C41" s="128" t="s">
        <v>178</v>
      </c>
    </row>
    <row r="42" spans="1:3" x14ac:dyDescent="0.25">
      <c r="A42" s="129" t="s">
        <v>536</v>
      </c>
      <c r="B42" s="130"/>
      <c r="C42" s="130"/>
    </row>
    <row r="43" spans="1:3" x14ac:dyDescent="0.25">
      <c r="A43" s="131" t="s">
        <v>568</v>
      </c>
      <c r="B43" s="131" t="s">
        <v>569</v>
      </c>
      <c r="C43" s="132">
        <v>23201</v>
      </c>
    </row>
    <row r="44" spans="1:3" x14ac:dyDescent="0.25">
      <c r="A44" s="131" t="s">
        <v>572</v>
      </c>
      <c r="B44" s="131" t="s">
        <v>573</v>
      </c>
      <c r="C44" s="132">
        <v>31251</v>
      </c>
    </row>
    <row r="45" spans="1:3" ht="38.25" x14ac:dyDescent="0.25">
      <c r="A45" s="131" t="s">
        <v>584</v>
      </c>
      <c r="B45" s="131" t="s">
        <v>585</v>
      </c>
      <c r="C45" s="132">
        <v>14665</v>
      </c>
    </row>
    <row r="46" spans="1:3" x14ac:dyDescent="0.25">
      <c r="A46" s="133" t="s">
        <v>596</v>
      </c>
      <c r="B46" s="130"/>
      <c r="C46" s="134">
        <v>69117</v>
      </c>
    </row>
    <row r="47" spans="1:3" x14ac:dyDescent="0.25">
      <c r="A47" s="135" t="s">
        <v>597</v>
      </c>
      <c r="B47" s="130"/>
      <c r="C47" s="136">
        <v>69117</v>
      </c>
    </row>
    <row r="48" spans="1:3" x14ac:dyDescent="0.25">
      <c r="A48" s="129" t="s">
        <v>543</v>
      </c>
      <c r="B48" s="130"/>
      <c r="C48" s="137">
        <v>0</v>
      </c>
    </row>
    <row r="49" spans="1:3" x14ac:dyDescent="0.25">
      <c r="A49" s="129" t="s">
        <v>596</v>
      </c>
      <c r="B49" s="130"/>
      <c r="C49" s="137">
        <v>69117</v>
      </c>
    </row>
    <row r="50" spans="1:3" ht="50.25" customHeight="1" x14ac:dyDescent="0.25">
      <c r="A50" s="126" t="s">
        <v>599</v>
      </c>
      <c r="B50" s="127"/>
      <c r="C50" s="127"/>
    </row>
    <row r="51" spans="1:3" x14ac:dyDescent="0.25">
      <c r="A51" s="128" t="s">
        <v>534</v>
      </c>
      <c r="B51" s="128" t="s">
        <v>535</v>
      </c>
      <c r="C51" s="128" t="s">
        <v>178</v>
      </c>
    </row>
    <row r="52" spans="1:3" x14ac:dyDescent="0.25">
      <c r="A52" s="129" t="s">
        <v>536</v>
      </c>
      <c r="B52" s="130"/>
      <c r="C52" s="130"/>
    </row>
    <row r="53" spans="1:3" ht="25.5" x14ac:dyDescent="0.25">
      <c r="A53" s="131" t="s">
        <v>600</v>
      </c>
      <c r="B53" s="131" t="s">
        <v>601</v>
      </c>
      <c r="C53" s="132">
        <v>12000</v>
      </c>
    </row>
    <row r="54" spans="1:3" x14ac:dyDescent="0.25">
      <c r="A54" s="133" t="s">
        <v>543</v>
      </c>
      <c r="B54" s="130"/>
      <c r="C54" s="134">
        <v>12000</v>
      </c>
    </row>
    <row r="55" spans="1:3" x14ac:dyDescent="0.25">
      <c r="A55" s="131" t="s">
        <v>568</v>
      </c>
      <c r="B55" s="131" t="s">
        <v>569</v>
      </c>
      <c r="C55" s="132">
        <v>3144</v>
      </c>
    </row>
    <row r="56" spans="1:3" ht="38.25" x14ac:dyDescent="0.25">
      <c r="A56" s="131" t="s">
        <v>584</v>
      </c>
      <c r="B56" s="131" t="s">
        <v>585</v>
      </c>
      <c r="C56" s="132">
        <v>849</v>
      </c>
    </row>
    <row r="57" spans="1:3" ht="51" x14ac:dyDescent="0.25">
      <c r="A57" s="131" t="s">
        <v>590</v>
      </c>
      <c r="B57" s="131" t="s">
        <v>591</v>
      </c>
      <c r="C57" s="132">
        <v>4130</v>
      </c>
    </row>
    <row r="58" spans="1:3" x14ac:dyDescent="0.25">
      <c r="A58" s="133" t="s">
        <v>596</v>
      </c>
      <c r="B58" s="130"/>
      <c r="C58" s="134">
        <v>8123</v>
      </c>
    </row>
    <row r="59" spans="1:3" x14ac:dyDescent="0.25">
      <c r="A59" s="135" t="s">
        <v>597</v>
      </c>
      <c r="B59" s="130"/>
      <c r="C59" s="136">
        <v>20123</v>
      </c>
    </row>
    <row r="60" spans="1:3" x14ac:dyDescent="0.25">
      <c r="A60" s="129" t="s">
        <v>543</v>
      </c>
      <c r="B60" s="130"/>
      <c r="C60" s="137">
        <v>12000</v>
      </c>
    </row>
    <row r="61" spans="1:3" x14ac:dyDescent="0.25">
      <c r="A61" s="129" t="s">
        <v>596</v>
      </c>
      <c r="B61" s="130"/>
      <c r="C61" s="137">
        <v>8123</v>
      </c>
    </row>
    <row r="62" spans="1:3" ht="39" customHeight="1" x14ac:dyDescent="0.25">
      <c r="A62" s="126" t="s">
        <v>602</v>
      </c>
      <c r="B62" s="127"/>
      <c r="C62" s="127"/>
    </row>
    <row r="63" spans="1:3" x14ac:dyDescent="0.25">
      <c r="A63" s="128" t="s">
        <v>534</v>
      </c>
      <c r="B63" s="128" t="s">
        <v>535</v>
      </c>
      <c r="C63" s="128" t="s">
        <v>178</v>
      </c>
    </row>
    <row r="64" spans="1:3" x14ac:dyDescent="0.25">
      <c r="A64" s="129" t="s">
        <v>536</v>
      </c>
      <c r="B64" s="130"/>
      <c r="C64" s="130"/>
    </row>
    <row r="65" spans="1:3" ht="38.25" x14ac:dyDescent="0.25">
      <c r="A65" s="131" t="s">
        <v>560</v>
      </c>
      <c r="B65" s="131" t="s">
        <v>561</v>
      </c>
      <c r="C65" s="132">
        <v>127336</v>
      </c>
    </row>
    <row r="66" spans="1:3" ht="25.5" x14ac:dyDescent="0.25">
      <c r="A66" s="131" t="s">
        <v>582</v>
      </c>
      <c r="B66" s="131" t="s">
        <v>583</v>
      </c>
      <c r="C66" s="132">
        <v>15000</v>
      </c>
    </row>
    <row r="67" spans="1:3" ht="38.25" x14ac:dyDescent="0.25">
      <c r="A67" s="131" t="s">
        <v>584</v>
      </c>
      <c r="B67" s="131" t="s">
        <v>603</v>
      </c>
      <c r="C67" s="132">
        <v>21779</v>
      </c>
    </row>
    <row r="68" spans="1:3" x14ac:dyDescent="0.25">
      <c r="A68" s="133" t="s">
        <v>596</v>
      </c>
      <c r="B68" s="130"/>
      <c r="C68" s="134">
        <v>164115</v>
      </c>
    </row>
    <row r="69" spans="1:3" x14ac:dyDescent="0.25">
      <c r="A69" s="135" t="s">
        <v>597</v>
      </c>
      <c r="B69" s="130"/>
      <c r="C69" s="136">
        <v>164115</v>
      </c>
    </row>
    <row r="70" spans="1:3" x14ac:dyDescent="0.25">
      <c r="A70" s="129" t="s">
        <v>543</v>
      </c>
      <c r="B70" s="130"/>
      <c r="C70" s="137">
        <v>0</v>
      </c>
    </row>
    <row r="71" spans="1:3" x14ac:dyDescent="0.25">
      <c r="A71" s="129" t="s">
        <v>596</v>
      </c>
      <c r="B71" s="130"/>
      <c r="C71" s="137">
        <v>164115</v>
      </c>
    </row>
    <row r="72" spans="1:3" ht="52.5" customHeight="1" x14ac:dyDescent="0.25">
      <c r="A72" s="126" t="s">
        <v>604</v>
      </c>
      <c r="B72" s="127"/>
      <c r="C72" s="127"/>
    </row>
    <row r="73" spans="1:3" x14ac:dyDescent="0.25">
      <c r="A73" s="128" t="s">
        <v>534</v>
      </c>
      <c r="B73" s="128" t="s">
        <v>535</v>
      </c>
      <c r="C73" s="128" t="s">
        <v>178</v>
      </c>
    </row>
    <row r="74" spans="1:3" x14ac:dyDescent="0.25">
      <c r="A74" s="129" t="s">
        <v>536</v>
      </c>
      <c r="B74" s="130"/>
      <c r="C74" s="130"/>
    </row>
    <row r="75" spans="1:3" ht="38.25" x14ac:dyDescent="0.25">
      <c r="A75" s="131" t="s">
        <v>605</v>
      </c>
      <c r="B75" s="131" t="s">
        <v>606</v>
      </c>
      <c r="C75" s="132">
        <v>10460970</v>
      </c>
    </row>
    <row r="76" spans="1:3" ht="51" x14ac:dyDescent="0.25">
      <c r="A76" s="131" t="s">
        <v>607</v>
      </c>
      <c r="B76" s="131" t="s">
        <v>608</v>
      </c>
      <c r="C76" s="132">
        <v>2197559</v>
      </c>
    </row>
    <row r="77" spans="1:3" ht="38.25" x14ac:dyDescent="0.25">
      <c r="A77" s="131" t="s">
        <v>609</v>
      </c>
      <c r="B77" s="131" t="s">
        <v>610</v>
      </c>
      <c r="C77" s="132">
        <v>1200000</v>
      </c>
    </row>
    <row r="78" spans="1:3" ht="38.25" x14ac:dyDescent="0.25">
      <c r="A78" s="131" t="s">
        <v>611</v>
      </c>
      <c r="B78" s="131" t="s">
        <v>612</v>
      </c>
      <c r="C78" s="132">
        <v>666750</v>
      </c>
    </row>
    <row r="79" spans="1:3" ht="51" x14ac:dyDescent="0.25">
      <c r="A79" s="131" t="s">
        <v>613</v>
      </c>
      <c r="B79" s="131" t="s">
        <v>614</v>
      </c>
      <c r="C79" s="132">
        <v>87000</v>
      </c>
    </row>
    <row r="80" spans="1:3" ht="25.5" x14ac:dyDescent="0.25">
      <c r="A80" s="131" t="s">
        <v>615</v>
      </c>
      <c r="B80" s="131" t="s">
        <v>616</v>
      </c>
      <c r="C80" s="132">
        <v>2950000</v>
      </c>
    </row>
    <row r="81" spans="1:3" ht="25.5" x14ac:dyDescent="0.25">
      <c r="A81" s="131" t="s">
        <v>617</v>
      </c>
      <c r="B81" s="131" t="s">
        <v>618</v>
      </c>
      <c r="C81" s="132">
        <v>591265</v>
      </c>
    </row>
    <row r="82" spans="1:3" x14ac:dyDescent="0.25">
      <c r="A82" s="133" t="s">
        <v>543</v>
      </c>
      <c r="B82" s="130"/>
      <c r="C82" s="134">
        <v>18153544</v>
      </c>
    </row>
    <row r="83" spans="1:3" x14ac:dyDescent="0.25">
      <c r="A83" s="131" t="s">
        <v>619</v>
      </c>
      <c r="B83" s="131" t="s">
        <v>620</v>
      </c>
      <c r="C83" s="132">
        <v>29</v>
      </c>
    </row>
    <row r="84" spans="1:3" ht="38.25" x14ac:dyDescent="0.25">
      <c r="A84" s="131" t="s">
        <v>621</v>
      </c>
      <c r="B84" s="131" t="s">
        <v>622</v>
      </c>
      <c r="C84" s="132">
        <v>439443</v>
      </c>
    </row>
    <row r="85" spans="1:3" ht="25.5" x14ac:dyDescent="0.25">
      <c r="A85" s="131" t="s">
        <v>623</v>
      </c>
      <c r="B85" s="131" t="s">
        <v>624</v>
      </c>
      <c r="C85" s="132">
        <v>538247</v>
      </c>
    </row>
    <row r="86" spans="1:3" x14ac:dyDescent="0.25">
      <c r="A86" s="133" t="s">
        <v>596</v>
      </c>
      <c r="B86" s="130"/>
      <c r="C86" s="134">
        <v>977719</v>
      </c>
    </row>
    <row r="87" spans="1:3" x14ac:dyDescent="0.25">
      <c r="A87" s="135" t="s">
        <v>597</v>
      </c>
      <c r="B87" s="130"/>
      <c r="C87" s="136">
        <v>19131263</v>
      </c>
    </row>
    <row r="88" spans="1:3" x14ac:dyDescent="0.25">
      <c r="A88" s="129" t="s">
        <v>543</v>
      </c>
      <c r="B88" s="130"/>
      <c r="C88" s="137">
        <v>18153544</v>
      </c>
    </row>
    <row r="89" spans="1:3" x14ac:dyDescent="0.25">
      <c r="A89" s="129" t="s">
        <v>596</v>
      </c>
      <c r="B89" s="130"/>
      <c r="C89" s="137">
        <v>977719</v>
      </c>
    </row>
    <row r="90" spans="1:3" ht="41.25" customHeight="1" x14ac:dyDescent="0.25">
      <c r="A90" s="126" t="s">
        <v>625</v>
      </c>
      <c r="B90" s="127"/>
      <c r="C90" s="127"/>
    </row>
    <row r="91" spans="1:3" x14ac:dyDescent="0.25">
      <c r="A91" s="128" t="s">
        <v>534</v>
      </c>
      <c r="B91" s="128" t="s">
        <v>535</v>
      </c>
      <c r="C91" s="128" t="s">
        <v>178</v>
      </c>
    </row>
    <row r="92" spans="1:3" x14ac:dyDescent="0.25">
      <c r="A92" s="129" t="s">
        <v>536</v>
      </c>
      <c r="B92" s="130"/>
      <c r="C92" s="130"/>
    </row>
    <row r="93" spans="1:3" x14ac:dyDescent="0.25">
      <c r="A93" s="131" t="s">
        <v>539</v>
      </c>
      <c r="B93" s="131" t="s">
        <v>626</v>
      </c>
      <c r="C93" s="132">
        <v>334344</v>
      </c>
    </row>
    <row r="94" spans="1:3" ht="25.5" x14ac:dyDescent="0.25">
      <c r="A94" s="131" t="s">
        <v>627</v>
      </c>
      <c r="B94" s="131" t="s">
        <v>628</v>
      </c>
      <c r="C94" s="132">
        <v>9501000</v>
      </c>
    </row>
    <row r="95" spans="1:3" x14ac:dyDescent="0.25">
      <c r="A95" s="133" t="s">
        <v>543</v>
      </c>
      <c r="B95" s="130"/>
      <c r="C95" s="134">
        <v>9835344</v>
      </c>
    </row>
    <row r="96" spans="1:3" ht="51" x14ac:dyDescent="0.25">
      <c r="A96" s="131" t="s">
        <v>590</v>
      </c>
      <c r="B96" s="131" t="s">
        <v>591</v>
      </c>
      <c r="C96" s="132">
        <v>763488</v>
      </c>
    </row>
    <row r="97" spans="1:3" x14ac:dyDescent="0.25">
      <c r="A97" s="133" t="s">
        <v>596</v>
      </c>
      <c r="B97" s="130"/>
      <c r="C97" s="134">
        <v>763488</v>
      </c>
    </row>
    <row r="98" spans="1:3" x14ac:dyDescent="0.25">
      <c r="A98" s="135" t="s">
        <v>597</v>
      </c>
      <c r="B98" s="130"/>
      <c r="C98" s="136">
        <v>10598832</v>
      </c>
    </row>
    <row r="99" spans="1:3" x14ac:dyDescent="0.25">
      <c r="A99" s="129" t="s">
        <v>543</v>
      </c>
      <c r="B99" s="130"/>
      <c r="C99" s="137">
        <v>9835344</v>
      </c>
    </row>
    <row r="100" spans="1:3" x14ac:dyDescent="0.25">
      <c r="A100" s="129" t="s">
        <v>596</v>
      </c>
      <c r="B100" s="130"/>
      <c r="C100" s="137">
        <v>763488</v>
      </c>
    </row>
    <row r="101" spans="1:3" ht="41.25" customHeight="1" x14ac:dyDescent="0.25">
      <c r="A101" s="126" t="s">
        <v>629</v>
      </c>
      <c r="B101" s="127"/>
      <c r="C101" s="127"/>
    </row>
    <row r="102" spans="1:3" x14ac:dyDescent="0.25">
      <c r="A102" s="128" t="s">
        <v>534</v>
      </c>
      <c r="B102" s="128" t="s">
        <v>535</v>
      </c>
      <c r="C102" s="128" t="s">
        <v>178</v>
      </c>
    </row>
    <row r="103" spans="1:3" x14ac:dyDescent="0.25">
      <c r="A103" s="129" t="s">
        <v>536</v>
      </c>
      <c r="B103" s="130"/>
      <c r="C103" s="130"/>
    </row>
    <row r="104" spans="1:3" ht="51" x14ac:dyDescent="0.25">
      <c r="A104" s="131" t="s">
        <v>630</v>
      </c>
      <c r="B104" s="131" t="s">
        <v>631</v>
      </c>
      <c r="C104" s="132">
        <v>6482868</v>
      </c>
    </row>
    <row r="105" spans="1:3" x14ac:dyDescent="0.25">
      <c r="A105" s="133" t="s">
        <v>543</v>
      </c>
      <c r="B105" s="130"/>
      <c r="C105" s="134">
        <v>6482868</v>
      </c>
    </row>
    <row r="106" spans="1:3" ht="38.25" x14ac:dyDescent="0.25">
      <c r="A106" s="131" t="s">
        <v>544</v>
      </c>
      <c r="B106" s="131" t="s">
        <v>545</v>
      </c>
      <c r="C106" s="132">
        <v>0</v>
      </c>
    </row>
    <row r="107" spans="1:3" ht="25.5" x14ac:dyDescent="0.25">
      <c r="A107" s="131" t="s">
        <v>632</v>
      </c>
      <c r="B107" s="131" t="s">
        <v>633</v>
      </c>
      <c r="C107" s="132">
        <v>5895087</v>
      </c>
    </row>
    <row r="108" spans="1:3" ht="25.5" x14ac:dyDescent="0.25">
      <c r="A108" s="131" t="s">
        <v>548</v>
      </c>
      <c r="B108" s="131" t="s">
        <v>634</v>
      </c>
      <c r="C108" s="132">
        <v>35859</v>
      </c>
    </row>
    <row r="109" spans="1:3" ht="25.5" x14ac:dyDescent="0.25">
      <c r="A109" s="131" t="s">
        <v>550</v>
      </c>
      <c r="B109" s="131" t="s">
        <v>551</v>
      </c>
      <c r="C109" s="132">
        <v>0</v>
      </c>
    </row>
    <row r="110" spans="1:3" x14ac:dyDescent="0.25">
      <c r="A110" s="131" t="s">
        <v>554</v>
      </c>
      <c r="B110" s="131" t="s">
        <v>555</v>
      </c>
      <c r="C110" s="132">
        <v>796875</v>
      </c>
    </row>
    <row r="111" spans="1:3" x14ac:dyDescent="0.25">
      <c r="A111" s="131" t="s">
        <v>635</v>
      </c>
      <c r="B111" s="131" t="s">
        <v>636</v>
      </c>
      <c r="C111" s="132">
        <v>10278</v>
      </c>
    </row>
    <row r="112" spans="1:3" x14ac:dyDescent="0.25">
      <c r="A112" s="131" t="s">
        <v>637</v>
      </c>
      <c r="B112" s="131" t="s">
        <v>638</v>
      </c>
      <c r="C112" s="132">
        <v>130422</v>
      </c>
    </row>
    <row r="113" spans="1:3" x14ac:dyDescent="0.25">
      <c r="A113" s="131" t="s">
        <v>639</v>
      </c>
      <c r="B113" s="131" t="s">
        <v>640</v>
      </c>
      <c r="C113" s="132">
        <v>101969</v>
      </c>
    </row>
    <row r="114" spans="1:3" ht="38.25" x14ac:dyDescent="0.25">
      <c r="A114" s="131" t="s">
        <v>560</v>
      </c>
      <c r="B114" s="131" t="s">
        <v>561</v>
      </c>
      <c r="C114" s="132">
        <v>140441</v>
      </c>
    </row>
    <row r="115" spans="1:3" ht="25.5" x14ac:dyDescent="0.25">
      <c r="A115" s="131" t="s">
        <v>582</v>
      </c>
      <c r="B115" s="131" t="s">
        <v>583</v>
      </c>
      <c r="C115" s="132">
        <v>23900</v>
      </c>
    </row>
    <row r="116" spans="1:3" ht="38.25" x14ac:dyDescent="0.25">
      <c r="A116" s="131" t="s">
        <v>584</v>
      </c>
      <c r="B116" s="131" t="s">
        <v>603</v>
      </c>
      <c r="C116" s="132">
        <v>105525</v>
      </c>
    </row>
    <row r="117" spans="1:3" ht="25.5" x14ac:dyDescent="0.25">
      <c r="A117" s="131" t="s">
        <v>641</v>
      </c>
      <c r="B117" s="131" t="s">
        <v>642</v>
      </c>
      <c r="C117" s="132">
        <v>228291</v>
      </c>
    </row>
    <row r="118" spans="1:3" ht="38.25" x14ac:dyDescent="0.25">
      <c r="A118" s="131" t="s">
        <v>643</v>
      </c>
      <c r="B118" s="131" t="s">
        <v>644</v>
      </c>
      <c r="C118" s="132">
        <v>61639</v>
      </c>
    </row>
    <row r="119" spans="1:3" x14ac:dyDescent="0.25">
      <c r="A119" s="133" t="s">
        <v>596</v>
      </c>
      <c r="B119" s="130"/>
      <c r="C119" s="134">
        <v>7530286</v>
      </c>
    </row>
    <row r="120" spans="1:3" x14ac:dyDescent="0.25">
      <c r="A120" s="135" t="s">
        <v>597</v>
      </c>
      <c r="B120" s="130"/>
      <c r="C120" s="136">
        <v>14013154</v>
      </c>
    </row>
    <row r="121" spans="1:3" x14ac:dyDescent="0.25">
      <c r="A121" s="129" t="s">
        <v>543</v>
      </c>
      <c r="B121" s="130"/>
      <c r="C121" s="137">
        <v>6482868</v>
      </c>
    </row>
    <row r="122" spans="1:3" x14ac:dyDescent="0.25">
      <c r="A122" s="129" t="s">
        <v>596</v>
      </c>
      <c r="B122" s="130"/>
      <c r="C122" s="137">
        <v>7530286</v>
      </c>
    </row>
    <row r="123" spans="1:3" ht="54" customHeight="1" x14ac:dyDescent="0.25">
      <c r="A123" s="126" t="s">
        <v>645</v>
      </c>
      <c r="B123" s="127"/>
      <c r="C123" s="127"/>
    </row>
    <row r="124" spans="1:3" x14ac:dyDescent="0.25">
      <c r="A124" s="128" t="s">
        <v>534</v>
      </c>
      <c r="B124" s="128" t="s">
        <v>535</v>
      </c>
      <c r="C124" s="128" t="s">
        <v>178</v>
      </c>
    </row>
    <row r="125" spans="1:3" x14ac:dyDescent="0.25">
      <c r="A125" s="129" t="s">
        <v>536</v>
      </c>
      <c r="B125" s="130"/>
      <c r="C125" s="130"/>
    </row>
    <row r="126" spans="1:3" x14ac:dyDescent="0.25">
      <c r="A126" s="131" t="s">
        <v>646</v>
      </c>
      <c r="B126" s="131" t="s">
        <v>647</v>
      </c>
      <c r="C126" s="132">
        <v>18630</v>
      </c>
    </row>
    <row r="127" spans="1:3" ht="38.25" x14ac:dyDescent="0.25">
      <c r="A127" s="131" t="s">
        <v>584</v>
      </c>
      <c r="B127" s="131" t="s">
        <v>603</v>
      </c>
      <c r="C127" s="132">
        <v>5030</v>
      </c>
    </row>
    <row r="128" spans="1:3" x14ac:dyDescent="0.25">
      <c r="A128" s="133" t="s">
        <v>596</v>
      </c>
      <c r="B128" s="130"/>
      <c r="C128" s="134">
        <v>23660</v>
      </c>
    </row>
    <row r="129" spans="1:3" x14ac:dyDescent="0.25">
      <c r="A129" s="135" t="s">
        <v>597</v>
      </c>
      <c r="B129" s="130"/>
      <c r="C129" s="136">
        <v>23660</v>
      </c>
    </row>
    <row r="130" spans="1:3" x14ac:dyDescent="0.25">
      <c r="A130" s="129" t="s">
        <v>543</v>
      </c>
      <c r="B130" s="130"/>
      <c r="C130" s="137">
        <v>0</v>
      </c>
    </row>
    <row r="131" spans="1:3" x14ac:dyDescent="0.25">
      <c r="A131" s="129" t="s">
        <v>596</v>
      </c>
      <c r="B131" s="130"/>
      <c r="C131" s="137">
        <v>23660</v>
      </c>
    </row>
    <row r="132" spans="1:3" ht="45.75" customHeight="1" x14ac:dyDescent="0.25">
      <c r="A132" s="126" t="s">
        <v>648</v>
      </c>
      <c r="B132" s="127"/>
      <c r="C132" s="127"/>
    </row>
    <row r="133" spans="1:3" x14ac:dyDescent="0.25">
      <c r="A133" s="128" t="s">
        <v>534</v>
      </c>
      <c r="B133" s="128" t="s">
        <v>535</v>
      </c>
      <c r="C133" s="128" t="s">
        <v>178</v>
      </c>
    </row>
    <row r="134" spans="1:3" x14ac:dyDescent="0.25">
      <c r="A134" s="129" t="s">
        <v>536</v>
      </c>
      <c r="B134" s="130"/>
      <c r="C134" s="130"/>
    </row>
    <row r="135" spans="1:3" x14ac:dyDescent="0.25">
      <c r="A135" s="131" t="s">
        <v>646</v>
      </c>
      <c r="B135" s="131" t="s">
        <v>647</v>
      </c>
      <c r="C135" s="132">
        <v>1051656</v>
      </c>
    </row>
    <row r="136" spans="1:3" ht="38.25" x14ac:dyDescent="0.25">
      <c r="A136" s="131" t="s">
        <v>584</v>
      </c>
      <c r="B136" s="131" t="s">
        <v>603</v>
      </c>
      <c r="C136" s="132">
        <v>301785</v>
      </c>
    </row>
    <row r="137" spans="1:3" ht="38.25" x14ac:dyDescent="0.25">
      <c r="A137" s="131" t="s">
        <v>649</v>
      </c>
      <c r="B137" s="131" t="s">
        <v>650</v>
      </c>
      <c r="C137" s="132">
        <v>66062</v>
      </c>
    </row>
    <row r="138" spans="1:3" x14ac:dyDescent="0.25">
      <c r="A138" s="133" t="s">
        <v>596</v>
      </c>
      <c r="B138" s="130"/>
      <c r="C138" s="134">
        <v>1419503</v>
      </c>
    </row>
    <row r="139" spans="1:3" x14ac:dyDescent="0.25">
      <c r="A139" s="135" t="s">
        <v>597</v>
      </c>
      <c r="B139" s="130"/>
      <c r="C139" s="136">
        <v>1419503</v>
      </c>
    </row>
    <row r="140" spans="1:3" x14ac:dyDescent="0.25">
      <c r="A140" s="129" t="s">
        <v>543</v>
      </c>
      <c r="B140" s="130"/>
      <c r="C140" s="137">
        <v>0</v>
      </c>
    </row>
    <row r="141" spans="1:3" x14ac:dyDescent="0.25">
      <c r="A141" s="129" t="s">
        <v>596</v>
      </c>
      <c r="B141" s="130"/>
      <c r="C141" s="137">
        <v>1419503</v>
      </c>
    </row>
    <row r="142" spans="1:3" ht="28.5" customHeight="1" x14ac:dyDescent="0.25">
      <c r="A142" s="126" t="s">
        <v>651</v>
      </c>
      <c r="B142" s="127"/>
      <c r="C142" s="127"/>
    </row>
    <row r="143" spans="1:3" x14ac:dyDescent="0.25">
      <c r="A143" s="128" t="s">
        <v>534</v>
      </c>
      <c r="B143" s="128" t="s">
        <v>535</v>
      </c>
      <c r="C143" s="128" t="s">
        <v>178</v>
      </c>
    </row>
    <row r="144" spans="1:3" x14ac:dyDescent="0.25">
      <c r="A144" s="129" t="s">
        <v>536</v>
      </c>
      <c r="B144" s="130"/>
      <c r="C144" s="130"/>
    </row>
    <row r="145" spans="1:3" x14ac:dyDescent="0.25">
      <c r="A145" s="131" t="s">
        <v>652</v>
      </c>
      <c r="B145" s="131" t="s">
        <v>653</v>
      </c>
      <c r="C145" s="132">
        <v>2130516</v>
      </c>
    </row>
    <row r="146" spans="1:3" x14ac:dyDescent="0.25">
      <c r="A146" s="133" t="s">
        <v>543</v>
      </c>
      <c r="B146" s="130"/>
      <c r="C146" s="134">
        <v>2130516</v>
      </c>
    </row>
    <row r="147" spans="1:3" x14ac:dyDescent="0.25">
      <c r="A147" s="131" t="s">
        <v>592</v>
      </c>
      <c r="B147" s="131" t="s">
        <v>593</v>
      </c>
      <c r="C147" s="132">
        <v>1049828</v>
      </c>
    </row>
    <row r="148" spans="1:3" ht="38.25" x14ac:dyDescent="0.25">
      <c r="A148" s="131" t="s">
        <v>594</v>
      </c>
      <c r="B148" s="131" t="s">
        <v>595</v>
      </c>
      <c r="C148" s="132">
        <v>283454</v>
      </c>
    </row>
    <row r="149" spans="1:3" x14ac:dyDescent="0.25">
      <c r="A149" s="133" t="s">
        <v>596</v>
      </c>
      <c r="B149" s="130"/>
      <c r="C149" s="134">
        <v>1333282</v>
      </c>
    </row>
    <row r="150" spans="1:3" x14ac:dyDescent="0.25">
      <c r="A150" s="135" t="s">
        <v>597</v>
      </c>
      <c r="B150" s="130"/>
      <c r="C150" s="136">
        <v>3463798</v>
      </c>
    </row>
    <row r="151" spans="1:3" x14ac:dyDescent="0.25">
      <c r="A151" s="129" t="s">
        <v>543</v>
      </c>
      <c r="B151" s="130"/>
      <c r="C151" s="137">
        <v>2130516</v>
      </c>
    </row>
    <row r="152" spans="1:3" x14ac:dyDescent="0.25">
      <c r="A152" s="129" t="s">
        <v>596</v>
      </c>
      <c r="B152" s="130"/>
      <c r="C152" s="137">
        <v>1333282</v>
      </c>
    </row>
    <row r="153" spans="1:3" ht="35.25" customHeight="1" x14ac:dyDescent="0.25">
      <c r="A153" s="126" t="s">
        <v>654</v>
      </c>
      <c r="B153" s="127"/>
      <c r="C153" s="127"/>
    </row>
    <row r="154" spans="1:3" x14ac:dyDescent="0.25">
      <c r="A154" s="128" t="s">
        <v>534</v>
      </c>
      <c r="B154" s="128" t="s">
        <v>535</v>
      </c>
      <c r="C154" s="128" t="s">
        <v>178</v>
      </c>
    </row>
    <row r="155" spans="1:3" x14ac:dyDescent="0.25">
      <c r="A155" s="129" t="s">
        <v>536</v>
      </c>
      <c r="B155" s="130"/>
      <c r="C155" s="130"/>
    </row>
    <row r="156" spans="1:3" x14ac:dyDescent="0.25">
      <c r="A156" s="131" t="s">
        <v>568</v>
      </c>
      <c r="B156" s="131" t="s">
        <v>569</v>
      </c>
      <c r="C156" s="132">
        <v>554431</v>
      </c>
    </row>
    <row r="157" spans="1:3" ht="38.25" x14ac:dyDescent="0.25">
      <c r="A157" s="131" t="s">
        <v>584</v>
      </c>
      <c r="B157" s="131" t="s">
        <v>585</v>
      </c>
      <c r="C157" s="132">
        <v>142215</v>
      </c>
    </row>
    <row r="158" spans="1:3" x14ac:dyDescent="0.25">
      <c r="A158" s="133" t="s">
        <v>596</v>
      </c>
      <c r="B158" s="130"/>
      <c r="C158" s="134">
        <v>696646</v>
      </c>
    </row>
    <row r="159" spans="1:3" x14ac:dyDescent="0.25">
      <c r="A159" s="135" t="s">
        <v>597</v>
      </c>
      <c r="B159" s="130"/>
      <c r="C159" s="136">
        <v>696646</v>
      </c>
    </row>
    <row r="160" spans="1:3" x14ac:dyDescent="0.25">
      <c r="A160" s="129" t="s">
        <v>543</v>
      </c>
      <c r="B160" s="130"/>
      <c r="C160" s="137">
        <v>0</v>
      </c>
    </row>
    <row r="161" spans="1:3" x14ac:dyDescent="0.25">
      <c r="A161" s="129" t="s">
        <v>596</v>
      </c>
      <c r="B161" s="130"/>
      <c r="C161" s="137">
        <v>696646</v>
      </c>
    </row>
    <row r="162" spans="1:3" ht="30" customHeight="1" x14ac:dyDescent="0.25">
      <c r="A162" s="126" t="s">
        <v>655</v>
      </c>
      <c r="B162" s="127"/>
      <c r="C162" s="127"/>
    </row>
    <row r="163" spans="1:3" x14ac:dyDescent="0.25">
      <c r="A163" s="128" t="s">
        <v>534</v>
      </c>
      <c r="B163" s="128" t="s">
        <v>535</v>
      </c>
      <c r="C163" s="128" t="s">
        <v>178</v>
      </c>
    </row>
    <row r="164" spans="1:3" x14ac:dyDescent="0.25">
      <c r="A164" s="129" t="s">
        <v>536</v>
      </c>
      <c r="B164" s="130"/>
      <c r="C164" s="130"/>
    </row>
    <row r="165" spans="1:3" x14ac:dyDescent="0.25">
      <c r="A165" s="131" t="s">
        <v>637</v>
      </c>
      <c r="B165" s="131" t="s">
        <v>638</v>
      </c>
      <c r="C165" s="132">
        <v>11858</v>
      </c>
    </row>
    <row r="166" spans="1:3" ht="38.25" x14ac:dyDescent="0.25">
      <c r="A166" s="131" t="s">
        <v>560</v>
      </c>
      <c r="B166" s="131" t="s">
        <v>561</v>
      </c>
      <c r="C166" s="132">
        <v>1193</v>
      </c>
    </row>
    <row r="167" spans="1:3" x14ac:dyDescent="0.25">
      <c r="A167" s="131" t="s">
        <v>656</v>
      </c>
      <c r="B167" s="131" t="s">
        <v>657</v>
      </c>
      <c r="C167" s="132">
        <v>170158</v>
      </c>
    </row>
    <row r="168" spans="1:3" ht="38.25" x14ac:dyDescent="0.25">
      <c r="A168" s="131" t="s">
        <v>584</v>
      </c>
      <c r="B168" s="131" t="s">
        <v>603</v>
      </c>
      <c r="C168" s="132">
        <v>49466</v>
      </c>
    </row>
    <row r="169" spans="1:3" x14ac:dyDescent="0.25">
      <c r="A169" s="133" t="s">
        <v>596</v>
      </c>
      <c r="B169" s="130"/>
      <c r="C169" s="134">
        <v>232675</v>
      </c>
    </row>
    <row r="170" spans="1:3" x14ac:dyDescent="0.25">
      <c r="A170" s="135" t="s">
        <v>597</v>
      </c>
      <c r="B170" s="130"/>
      <c r="C170" s="136">
        <v>232675</v>
      </c>
    </row>
    <row r="171" spans="1:3" x14ac:dyDescent="0.25">
      <c r="A171" s="129" t="s">
        <v>543</v>
      </c>
      <c r="B171" s="130"/>
      <c r="C171" s="137">
        <v>0</v>
      </c>
    </row>
    <row r="172" spans="1:3" x14ac:dyDescent="0.25">
      <c r="A172" s="129" t="s">
        <v>596</v>
      </c>
      <c r="B172" s="130"/>
      <c r="C172" s="137">
        <v>232675</v>
      </c>
    </row>
    <row r="173" spans="1:3" ht="41.25" customHeight="1" x14ac:dyDescent="0.25">
      <c r="A173" s="126" t="s">
        <v>658</v>
      </c>
      <c r="B173" s="127"/>
      <c r="C173" s="127"/>
    </row>
    <row r="174" spans="1:3" x14ac:dyDescent="0.25">
      <c r="A174" s="128" t="s">
        <v>534</v>
      </c>
      <c r="B174" s="128" t="s">
        <v>535</v>
      </c>
      <c r="C174" s="128" t="s">
        <v>178</v>
      </c>
    </row>
    <row r="175" spans="1:3" x14ac:dyDescent="0.25">
      <c r="A175" s="129" t="s">
        <v>536</v>
      </c>
      <c r="B175" s="130"/>
      <c r="C175" s="130"/>
    </row>
    <row r="176" spans="1:3" ht="38.25" x14ac:dyDescent="0.25">
      <c r="A176" s="131" t="s">
        <v>544</v>
      </c>
      <c r="B176" s="131" t="s">
        <v>545</v>
      </c>
      <c r="C176" s="132">
        <v>0</v>
      </c>
    </row>
    <row r="177" spans="1:3" ht="25.5" x14ac:dyDescent="0.25">
      <c r="A177" s="131" t="s">
        <v>659</v>
      </c>
      <c r="B177" s="131" t="s">
        <v>660</v>
      </c>
      <c r="C177" s="132">
        <v>740254</v>
      </c>
    </row>
    <row r="178" spans="1:3" ht="25.5" x14ac:dyDescent="0.25">
      <c r="A178" s="131" t="s">
        <v>550</v>
      </c>
      <c r="B178" s="131" t="s">
        <v>551</v>
      </c>
      <c r="C178" s="132">
        <v>0</v>
      </c>
    </row>
    <row r="179" spans="1:3" x14ac:dyDescent="0.25">
      <c r="A179" s="131" t="s">
        <v>554</v>
      </c>
      <c r="B179" s="131" t="s">
        <v>555</v>
      </c>
      <c r="C179" s="132">
        <v>199872</v>
      </c>
    </row>
    <row r="180" spans="1:3" ht="38.25" x14ac:dyDescent="0.25">
      <c r="A180" s="131" t="s">
        <v>560</v>
      </c>
      <c r="B180" s="131" t="s">
        <v>561</v>
      </c>
      <c r="C180" s="132">
        <v>75906</v>
      </c>
    </row>
    <row r="181" spans="1:3" ht="38.25" x14ac:dyDescent="0.25">
      <c r="A181" s="131" t="s">
        <v>584</v>
      </c>
      <c r="B181" s="131" t="s">
        <v>585</v>
      </c>
      <c r="C181" s="132">
        <v>20495</v>
      </c>
    </row>
    <row r="182" spans="1:3" ht="51" x14ac:dyDescent="0.25">
      <c r="A182" s="131" t="s">
        <v>590</v>
      </c>
      <c r="B182" s="131" t="s">
        <v>591</v>
      </c>
      <c r="C182" s="132">
        <v>384990</v>
      </c>
    </row>
    <row r="183" spans="1:3" x14ac:dyDescent="0.25">
      <c r="A183" s="133" t="s">
        <v>596</v>
      </c>
      <c r="B183" s="130"/>
      <c r="C183" s="134">
        <v>1421517</v>
      </c>
    </row>
    <row r="184" spans="1:3" x14ac:dyDescent="0.25">
      <c r="A184" s="135" t="s">
        <v>597</v>
      </c>
      <c r="B184" s="130"/>
      <c r="C184" s="136">
        <v>1421517</v>
      </c>
    </row>
    <row r="185" spans="1:3" x14ac:dyDescent="0.25">
      <c r="A185" s="129" t="s">
        <v>543</v>
      </c>
      <c r="B185" s="130"/>
      <c r="C185" s="137">
        <v>0</v>
      </c>
    </row>
    <row r="186" spans="1:3" x14ac:dyDescent="0.25">
      <c r="A186" s="129" t="s">
        <v>596</v>
      </c>
      <c r="B186" s="130"/>
      <c r="C186" s="137">
        <v>1421517</v>
      </c>
    </row>
    <row r="187" spans="1:3" ht="31.5" customHeight="1" x14ac:dyDescent="0.25">
      <c r="A187" s="126" t="s">
        <v>661</v>
      </c>
      <c r="B187" s="127"/>
      <c r="C187" s="127"/>
    </row>
    <row r="188" spans="1:3" x14ac:dyDescent="0.25">
      <c r="A188" s="128" t="s">
        <v>534</v>
      </c>
      <c r="B188" s="128" t="s">
        <v>535</v>
      </c>
      <c r="C188" s="128" t="s">
        <v>178</v>
      </c>
    </row>
    <row r="189" spans="1:3" x14ac:dyDescent="0.25">
      <c r="A189" s="129" t="s">
        <v>536</v>
      </c>
      <c r="B189" s="130"/>
      <c r="C189" s="130"/>
    </row>
    <row r="190" spans="1:3" x14ac:dyDescent="0.25">
      <c r="A190" s="131" t="s">
        <v>652</v>
      </c>
      <c r="B190" s="131" t="s">
        <v>653</v>
      </c>
      <c r="C190" s="132">
        <v>10000</v>
      </c>
    </row>
    <row r="191" spans="1:3" x14ac:dyDescent="0.25">
      <c r="A191" s="133" t="s">
        <v>543</v>
      </c>
      <c r="B191" s="130"/>
      <c r="C191" s="134">
        <v>10000</v>
      </c>
    </row>
    <row r="192" spans="1:3" x14ac:dyDescent="0.25">
      <c r="A192" s="135" t="s">
        <v>597</v>
      </c>
      <c r="B192" s="130"/>
      <c r="C192" s="136">
        <v>10000</v>
      </c>
    </row>
    <row r="193" spans="1:3" x14ac:dyDescent="0.25">
      <c r="A193" s="129" t="s">
        <v>543</v>
      </c>
      <c r="B193" s="130"/>
      <c r="C193" s="137">
        <v>10000</v>
      </c>
    </row>
    <row r="194" spans="1:3" x14ac:dyDescent="0.25">
      <c r="A194" s="129" t="s">
        <v>596</v>
      </c>
      <c r="B194" s="130"/>
      <c r="C194" s="137">
        <v>0</v>
      </c>
    </row>
    <row r="195" spans="1:3" ht="35.25" customHeight="1" x14ac:dyDescent="0.25">
      <c r="A195" s="126" t="s">
        <v>662</v>
      </c>
      <c r="B195" s="127"/>
      <c r="C195" s="127"/>
    </row>
    <row r="196" spans="1:3" x14ac:dyDescent="0.25">
      <c r="A196" s="128" t="s">
        <v>534</v>
      </c>
      <c r="B196" s="128" t="s">
        <v>535</v>
      </c>
      <c r="C196" s="128" t="s">
        <v>178</v>
      </c>
    </row>
    <row r="197" spans="1:3" x14ac:dyDescent="0.25">
      <c r="A197" s="129" t="s">
        <v>536</v>
      </c>
      <c r="B197" s="130"/>
      <c r="C197" s="130"/>
    </row>
    <row r="198" spans="1:3" ht="51" x14ac:dyDescent="0.25">
      <c r="A198" s="131" t="s">
        <v>590</v>
      </c>
      <c r="B198" s="131" t="s">
        <v>591</v>
      </c>
      <c r="C198" s="132">
        <v>16875</v>
      </c>
    </row>
    <row r="199" spans="1:3" x14ac:dyDescent="0.25">
      <c r="A199" s="133" t="s">
        <v>596</v>
      </c>
      <c r="B199" s="130"/>
      <c r="C199" s="134">
        <v>16875</v>
      </c>
    </row>
    <row r="200" spans="1:3" x14ac:dyDescent="0.25">
      <c r="A200" s="135" t="s">
        <v>597</v>
      </c>
      <c r="B200" s="130"/>
      <c r="C200" s="136">
        <v>16875</v>
      </c>
    </row>
    <row r="201" spans="1:3" x14ac:dyDescent="0.25">
      <c r="A201" s="129" t="s">
        <v>543</v>
      </c>
      <c r="B201" s="130"/>
      <c r="C201" s="137">
        <v>0</v>
      </c>
    </row>
    <row r="202" spans="1:3" x14ac:dyDescent="0.25">
      <c r="A202" s="129" t="s">
        <v>596</v>
      </c>
      <c r="B202" s="130"/>
      <c r="C202" s="137">
        <v>16875</v>
      </c>
    </row>
    <row r="203" spans="1:3" ht="50.25" customHeight="1" x14ac:dyDescent="0.25">
      <c r="A203" s="126" t="s">
        <v>663</v>
      </c>
      <c r="B203" s="127"/>
      <c r="C203" s="127"/>
    </row>
    <row r="204" spans="1:3" x14ac:dyDescent="0.25">
      <c r="A204" s="128" t="s">
        <v>534</v>
      </c>
      <c r="B204" s="128" t="s">
        <v>535</v>
      </c>
      <c r="C204" s="128" t="s">
        <v>178</v>
      </c>
    </row>
    <row r="205" spans="1:3" x14ac:dyDescent="0.25">
      <c r="A205" s="129" t="s">
        <v>536</v>
      </c>
      <c r="B205" s="130"/>
      <c r="C205" s="130"/>
    </row>
    <row r="206" spans="1:3" x14ac:dyDescent="0.25">
      <c r="A206" s="131" t="s">
        <v>568</v>
      </c>
      <c r="B206" s="131" t="s">
        <v>569</v>
      </c>
      <c r="C206" s="132">
        <v>9358</v>
      </c>
    </row>
    <row r="207" spans="1:3" x14ac:dyDescent="0.25">
      <c r="A207" s="131" t="s">
        <v>572</v>
      </c>
      <c r="B207" s="131" t="s">
        <v>573</v>
      </c>
      <c r="C207" s="132">
        <v>7651</v>
      </c>
    </row>
    <row r="208" spans="1:3" ht="38.25" x14ac:dyDescent="0.25">
      <c r="A208" s="131" t="s">
        <v>584</v>
      </c>
      <c r="B208" s="131" t="s">
        <v>585</v>
      </c>
      <c r="C208" s="132">
        <v>4590</v>
      </c>
    </row>
    <row r="209" spans="1:3" x14ac:dyDescent="0.25">
      <c r="A209" s="133" t="s">
        <v>596</v>
      </c>
      <c r="B209" s="130"/>
      <c r="C209" s="134">
        <v>21599</v>
      </c>
    </row>
    <row r="210" spans="1:3" x14ac:dyDescent="0.25">
      <c r="A210" s="135" t="s">
        <v>597</v>
      </c>
      <c r="B210" s="130"/>
      <c r="C210" s="136">
        <v>21599</v>
      </c>
    </row>
    <row r="211" spans="1:3" x14ac:dyDescent="0.25">
      <c r="A211" s="129" t="s">
        <v>543</v>
      </c>
      <c r="B211" s="130"/>
      <c r="C211" s="137">
        <v>0</v>
      </c>
    </row>
    <row r="212" spans="1:3" x14ac:dyDescent="0.25">
      <c r="A212" s="129" t="s">
        <v>596</v>
      </c>
      <c r="B212" s="130"/>
      <c r="C212" s="137">
        <v>21599</v>
      </c>
    </row>
    <row r="213" spans="1:3" ht="41.25" customHeight="1" x14ac:dyDescent="0.25">
      <c r="A213" s="126" t="s">
        <v>664</v>
      </c>
      <c r="B213" s="127"/>
      <c r="C213" s="127"/>
    </row>
    <row r="214" spans="1:3" x14ac:dyDescent="0.25">
      <c r="A214" s="128" t="s">
        <v>534</v>
      </c>
      <c r="B214" s="128" t="s">
        <v>535</v>
      </c>
      <c r="C214" s="128" t="s">
        <v>178</v>
      </c>
    </row>
    <row r="215" spans="1:3" x14ac:dyDescent="0.25">
      <c r="A215" s="129" t="s">
        <v>536</v>
      </c>
      <c r="B215" s="130"/>
      <c r="C215" s="130"/>
    </row>
    <row r="216" spans="1:3" x14ac:dyDescent="0.25">
      <c r="A216" s="131" t="s">
        <v>665</v>
      </c>
      <c r="B216" s="131" t="s">
        <v>666</v>
      </c>
      <c r="C216" s="132">
        <v>15875</v>
      </c>
    </row>
    <row r="217" spans="1:3" x14ac:dyDescent="0.25">
      <c r="A217" s="133" t="s">
        <v>596</v>
      </c>
      <c r="B217" s="130"/>
      <c r="C217" s="134">
        <v>15875</v>
      </c>
    </row>
    <row r="218" spans="1:3" x14ac:dyDescent="0.25">
      <c r="A218" s="135" t="s">
        <v>597</v>
      </c>
      <c r="B218" s="130"/>
      <c r="C218" s="136">
        <v>15875</v>
      </c>
    </row>
    <row r="219" spans="1:3" x14ac:dyDescent="0.25">
      <c r="A219" s="129" t="s">
        <v>543</v>
      </c>
      <c r="B219" s="130"/>
      <c r="C219" s="137">
        <v>0</v>
      </c>
    </row>
    <row r="220" spans="1:3" x14ac:dyDescent="0.25">
      <c r="A220" s="129" t="s">
        <v>596</v>
      </c>
      <c r="B220" s="130"/>
      <c r="C220" s="137">
        <v>15875</v>
      </c>
    </row>
    <row r="221" spans="1:3" ht="36" customHeight="1" x14ac:dyDescent="0.25">
      <c r="A221" s="126" t="s">
        <v>667</v>
      </c>
      <c r="B221" s="127"/>
      <c r="C221" s="127"/>
    </row>
    <row r="222" spans="1:3" x14ac:dyDescent="0.25">
      <c r="A222" s="128" t="s">
        <v>534</v>
      </c>
      <c r="B222" s="128" t="s">
        <v>535</v>
      </c>
      <c r="C222" s="128" t="s">
        <v>178</v>
      </c>
    </row>
    <row r="223" spans="1:3" x14ac:dyDescent="0.25">
      <c r="A223" s="129" t="s">
        <v>536</v>
      </c>
      <c r="B223" s="130"/>
      <c r="C223" s="130"/>
    </row>
    <row r="224" spans="1:3" x14ac:dyDescent="0.25">
      <c r="A224" s="131" t="s">
        <v>562</v>
      </c>
      <c r="B224" s="131" t="s">
        <v>563</v>
      </c>
      <c r="C224" s="132">
        <v>30710</v>
      </c>
    </row>
    <row r="225" spans="1:3" x14ac:dyDescent="0.25">
      <c r="A225" s="131" t="s">
        <v>668</v>
      </c>
      <c r="B225" s="131" t="s">
        <v>669</v>
      </c>
      <c r="C225" s="132">
        <v>6830</v>
      </c>
    </row>
    <row r="226" spans="1:3" ht="25.5" x14ac:dyDescent="0.25">
      <c r="A226" s="131" t="s">
        <v>574</v>
      </c>
      <c r="B226" s="131" t="s">
        <v>670</v>
      </c>
      <c r="C226" s="132">
        <v>5200</v>
      </c>
    </row>
    <row r="227" spans="1:3" ht="25.5" x14ac:dyDescent="0.25">
      <c r="A227" s="131" t="s">
        <v>671</v>
      </c>
      <c r="B227" s="131" t="s">
        <v>672</v>
      </c>
      <c r="C227" s="132">
        <v>4840</v>
      </c>
    </row>
    <row r="228" spans="1:3" ht="25.5" x14ac:dyDescent="0.25">
      <c r="A228" s="131" t="s">
        <v>582</v>
      </c>
      <c r="B228" s="131" t="s">
        <v>583</v>
      </c>
      <c r="C228" s="132">
        <v>900</v>
      </c>
    </row>
    <row r="229" spans="1:3" ht="38.25" x14ac:dyDescent="0.25">
      <c r="A229" s="131" t="s">
        <v>584</v>
      </c>
      <c r="B229" s="131" t="s">
        <v>603</v>
      </c>
      <c r="C229" s="132">
        <v>13089</v>
      </c>
    </row>
    <row r="230" spans="1:3" x14ac:dyDescent="0.25">
      <c r="A230" s="133" t="s">
        <v>596</v>
      </c>
      <c r="B230" s="130"/>
      <c r="C230" s="134">
        <v>61569</v>
      </c>
    </row>
    <row r="231" spans="1:3" x14ac:dyDescent="0.25">
      <c r="A231" s="135" t="s">
        <v>597</v>
      </c>
      <c r="B231" s="130"/>
      <c r="C231" s="136">
        <v>61569</v>
      </c>
    </row>
    <row r="232" spans="1:3" x14ac:dyDescent="0.25">
      <c r="A232" s="129" t="s">
        <v>543</v>
      </c>
      <c r="B232" s="130"/>
      <c r="C232" s="137">
        <v>0</v>
      </c>
    </row>
    <row r="233" spans="1:3" x14ac:dyDescent="0.25">
      <c r="A233" s="129" t="s">
        <v>596</v>
      </c>
      <c r="B233" s="130"/>
      <c r="C233" s="137">
        <v>61569</v>
      </c>
    </row>
    <row r="234" spans="1:3" ht="84" customHeight="1" x14ac:dyDescent="0.25">
      <c r="A234" s="126" t="s">
        <v>673</v>
      </c>
      <c r="B234" s="127"/>
      <c r="C234" s="127"/>
    </row>
    <row r="235" spans="1:3" x14ac:dyDescent="0.25">
      <c r="A235" s="128" t="s">
        <v>534</v>
      </c>
      <c r="B235" s="128" t="s">
        <v>535</v>
      </c>
      <c r="C235" s="128" t="s">
        <v>178</v>
      </c>
    </row>
    <row r="236" spans="1:3" x14ac:dyDescent="0.25">
      <c r="A236" s="129" t="s">
        <v>536</v>
      </c>
      <c r="B236" s="130"/>
      <c r="C236" s="130"/>
    </row>
    <row r="237" spans="1:3" ht="38.25" x14ac:dyDescent="0.25">
      <c r="A237" s="131" t="s">
        <v>560</v>
      </c>
      <c r="B237" s="131" t="s">
        <v>561</v>
      </c>
      <c r="C237" s="132">
        <v>317067</v>
      </c>
    </row>
    <row r="238" spans="1:3" x14ac:dyDescent="0.25">
      <c r="A238" s="131" t="s">
        <v>562</v>
      </c>
      <c r="B238" s="131" t="s">
        <v>563</v>
      </c>
      <c r="C238" s="132">
        <v>46934</v>
      </c>
    </row>
    <row r="239" spans="1:3" x14ac:dyDescent="0.25">
      <c r="A239" s="131" t="s">
        <v>668</v>
      </c>
      <c r="B239" s="131" t="s">
        <v>669</v>
      </c>
      <c r="C239" s="132">
        <v>5464</v>
      </c>
    </row>
    <row r="240" spans="1:3" x14ac:dyDescent="0.25">
      <c r="A240" s="131" t="s">
        <v>568</v>
      </c>
      <c r="B240" s="131" t="s">
        <v>569</v>
      </c>
      <c r="C240" s="132">
        <v>51245</v>
      </c>
    </row>
    <row r="241" spans="1:3" x14ac:dyDescent="0.25">
      <c r="A241" s="131" t="s">
        <v>570</v>
      </c>
      <c r="B241" s="131" t="s">
        <v>571</v>
      </c>
      <c r="C241" s="132">
        <v>176411</v>
      </c>
    </row>
    <row r="242" spans="1:3" x14ac:dyDescent="0.25">
      <c r="A242" s="131" t="s">
        <v>572</v>
      </c>
      <c r="B242" s="131" t="s">
        <v>573</v>
      </c>
      <c r="C242" s="132">
        <v>25955</v>
      </c>
    </row>
    <row r="243" spans="1:3" x14ac:dyDescent="0.25">
      <c r="A243" s="131" t="s">
        <v>656</v>
      </c>
      <c r="B243" s="131" t="s">
        <v>674</v>
      </c>
      <c r="C243" s="132">
        <v>263740</v>
      </c>
    </row>
    <row r="244" spans="1:3" ht="38.25" x14ac:dyDescent="0.25">
      <c r="A244" s="131" t="s">
        <v>584</v>
      </c>
      <c r="B244" s="131" t="s">
        <v>585</v>
      </c>
      <c r="C244" s="132">
        <v>203629</v>
      </c>
    </row>
    <row r="245" spans="1:3" ht="25.5" x14ac:dyDescent="0.25">
      <c r="A245" s="131" t="s">
        <v>641</v>
      </c>
      <c r="B245" s="131" t="s">
        <v>642</v>
      </c>
      <c r="C245" s="132">
        <v>30630</v>
      </c>
    </row>
    <row r="246" spans="1:3" ht="38.25" x14ac:dyDescent="0.25">
      <c r="A246" s="131" t="s">
        <v>643</v>
      </c>
      <c r="B246" s="131" t="s">
        <v>675</v>
      </c>
      <c r="C246" s="132">
        <v>8270</v>
      </c>
    </row>
    <row r="247" spans="1:3" x14ac:dyDescent="0.25">
      <c r="A247" s="133" t="s">
        <v>596</v>
      </c>
      <c r="B247" s="130"/>
      <c r="C247" s="134">
        <v>1129345</v>
      </c>
    </row>
    <row r="248" spans="1:3" x14ac:dyDescent="0.25">
      <c r="A248" s="135" t="s">
        <v>597</v>
      </c>
      <c r="B248" s="130"/>
      <c r="C248" s="136">
        <v>1129345</v>
      </c>
    </row>
    <row r="249" spans="1:3" x14ac:dyDescent="0.25">
      <c r="A249" s="129" t="s">
        <v>543</v>
      </c>
      <c r="B249" s="130"/>
      <c r="C249" s="137">
        <v>0</v>
      </c>
    </row>
    <row r="250" spans="1:3" x14ac:dyDescent="0.25">
      <c r="A250" s="129" t="s">
        <v>596</v>
      </c>
      <c r="B250" s="130"/>
      <c r="C250" s="137">
        <v>1129345</v>
      </c>
    </row>
    <row r="251" spans="1:3" ht="50.25" customHeight="1" x14ac:dyDescent="0.25">
      <c r="A251" s="126" t="s">
        <v>676</v>
      </c>
      <c r="B251" s="127"/>
      <c r="C251" s="127"/>
    </row>
    <row r="252" spans="1:3" x14ac:dyDescent="0.25">
      <c r="A252" s="128" t="s">
        <v>534</v>
      </c>
      <c r="B252" s="128" t="s">
        <v>535</v>
      </c>
      <c r="C252" s="128" t="s">
        <v>178</v>
      </c>
    </row>
    <row r="253" spans="1:3" x14ac:dyDescent="0.25">
      <c r="A253" s="129" t="s">
        <v>536</v>
      </c>
      <c r="B253" s="130"/>
      <c r="C253" s="130"/>
    </row>
    <row r="254" spans="1:3" ht="51" x14ac:dyDescent="0.25">
      <c r="A254" s="131" t="s">
        <v>590</v>
      </c>
      <c r="B254" s="131" t="s">
        <v>591</v>
      </c>
      <c r="C254" s="132">
        <v>542570</v>
      </c>
    </row>
    <row r="255" spans="1:3" x14ac:dyDescent="0.25">
      <c r="A255" s="133" t="s">
        <v>596</v>
      </c>
      <c r="B255" s="130"/>
      <c r="C255" s="134">
        <v>542570</v>
      </c>
    </row>
    <row r="256" spans="1:3" x14ac:dyDescent="0.25">
      <c r="A256" s="135" t="s">
        <v>597</v>
      </c>
      <c r="B256" s="130"/>
      <c r="C256" s="136">
        <v>542570</v>
      </c>
    </row>
    <row r="257" spans="1:3" x14ac:dyDescent="0.25">
      <c r="A257" s="129" t="s">
        <v>543</v>
      </c>
      <c r="B257" s="130"/>
      <c r="C257" s="137">
        <v>0</v>
      </c>
    </row>
    <row r="258" spans="1:3" x14ac:dyDescent="0.25">
      <c r="A258" s="129" t="s">
        <v>596</v>
      </c>
      <c r="B258" s="130"/>
      <c r="C258" s="137">
        <v>542570</v>
      </c>
    </row>
    <row r="259" spans="1:3" ht="52.5" customHeight="1" x14ac:dyDescent="0.25">
      <c r="A259" s="126" t="s">
        <v>677</v>
      </c>
      <c r="B259" s="127"/>
      <c r="C259" s="127"/>
    </row>
    <row r="260" spans="1:3" x14ac:dyDescent="0.25">
      <c r="A260" s="128" t="s">
        <v>534</v>
      </c>
      <c r="B260" s="128" t="s">
        <v>535</v>
      </c>
      <c r="C260" s="128" t="s">
        <v>178</v>
      </c>
    </row>
    <row r="261" spans="1:3" x14ac:dyDescent="0.25">
      <c r="A261" s="129" t="s">
        <v>536</v>
      </c>
      <c r="B261" s="130"/>
      <c r="C261" s="130"/>
    </row>
    <row r="262" spans="1:3" ht="38.25" x14ac:dyDescent="0.25">
      <c r="A262" s="131" t="s">
        <v>678</v>
      </c>
      <c r="B262" s="131" t="s">
        <v>679</v>
      </c>
      <c r="C262" s="132">
        <v>87000</v>
      </c>
    </row>
    <row r="263" spans="1:3" x14ac:dyDescent="0.25">
      <c r="A263" s="133" t="s">
        <v>596</v>
      </c>
      <c r="B263" s="130"/>
      <c r="C263" s="134">
        <v>87000</v>
      </c>
    </row>
    <row r="264" spans="1:3" x14ac:dyDescent="0.25">
      <c r="A264" s="135" t="s">
        <v>597</v>
      </c>
      <c r="B264" s="130"/>
      <c r="C264" s="136">
        <v>87000</v>
      </c>
    </row>
    <row r="265" spans="1:3" x14ac:dyDescent="0.25">
      <c r="A265" s="129" t="s">
        <v>543</v>
      </c>
      <c r="B265" s="130"/>
      <c r="C265" s="137">
        <v>0</v>
      </c>
    </row>
    <row r="266" spans="1:3" x14ac:dyDescent="0.25">
      <c r="A266" s="129" t="s">
        <v>596</v>
      </c>
      <c r="B266" s="130"/>
      <c r="C266" s="137">
        <v>87000</v>
      </c>
    </row>
    <row r="267" spans="1:3" ht="54" customHeight="1" x14ac:dyDescent="0.25">
      <c r="A267" s="126" t="s">
        <v>680</v>
      </c>
      <c r="B267" s="127"/>
      <c r="C267" s="127"/>
    </row>
    <row r="268" spans="1:3" x14ac:dyDescent="0.25">
      <c r="A268" s="128" t="s">
        <v>534</v>
      </c>
      <c r="B268" s="128" t="s">
        <v>535</v>
      </c>
      <c r="C268" s="128" t="s">
        <v>178</v>
      </c>
    </row>
    <row r="269" spans="1:3" x14ac:dyDescent="0.25">
      <c r="A269" s="129" t="s">
        <v>536</v>
      </c>
      <c r="B269" s="130"/>
      <c r="C269" s="130"/>
    </row>
    <row r="270" spans="1:3" x14ac:dyDescent="0.25">
      <c r="A270" s="131" t="s">
        <v>646</v>
      </c>
      <c r="B270" s="131" t="s">
        <v>647</v>
      </c>
      <c r="C270" s="132">
        <v>22960</v>
      </c>
    </row>
    <row r="271" spans="1:3" ht="38.25" x14ac:dyDescent="0.25">
      <c r="A271" s="131" t="s">
        <v>584</v>
      </c>
      <c r="B271" s="131" t="s">
        <v>585</v>
      </c>
      <c r="C271" s="132">
        <v>6199</v>
      </c>
    </row>
    <row r="272" spans="1:3" ht="25.5" x14ac:dyDescent="0.25">
      <c r="A272" s="131" t="s">
        <v>681</v>
      </c>
      <c r="B272" s="131" t="s">
        <v>682</v>
      </c>
      <c r="C272" s="132">
        <v>702970</v>
      </c>
    </row>
    <row r="273" spans="1:3" ht="63.75" x14ac:dyDescent="0.25">
      <c r="A273" s="131" t="s">
        <v>683</v>
      </c>
      <c r="B273" s="131" t="s">
        <v>684</v>
      </c>
      <c r="C273" s="132">
        <v>266700</v>
      </c>
    </row>
    <row r="274" spans="1:3" ht="51" x14ac:dyDescent="0.25">
      <c r="A274" s="131" t="s">
        <v>685</v>
      </c>
      <c r="B274" s="131" t="s">
        <v>686</v>
      </c>
      <c r="C274" s="132">
        <v>50000</v>
      </c>
    </row>
    <row r="275" spans="1:3" x14ac:dyDescent="0.25">
      <c r="A275" s="133" t="s">
        <v>596</v>
      </c>
      <c r="B275" s="130"/>
      <c r="C275" s="134">
        <v>1048829</v>
      </c>
    </row>
    <row r="276" spans="1:3" x14ac:dyDescent="0.25">
      <c r="A276" s="135" t="s">
        <v>597</v>
      </c>
      <c r="B276" s="130"/>
      <c r="C276" s="136">
        <v>1048829</v>
      </c>
    </row>
    <row r="277" spans="1:3" x14ac:dyDescent="0.25">
      <c r="A277" s="129" t="s">
        <v>543</v>
      </c>
      <c r="B277" s="130"/>
      <c r="C277" s="137">
        <v>0</v>
      </c>
    </row>
    <row r="278" spans="1:3" x14ac:dyDescent="0.25">
      <c r="A278" s="129" t="s">
        <v>596</v>
      </c>
      <c r="B278" s="130"/>
      <c r="C278" s="137">
        <v>1048829</v>
      </c>
    </row>
    <row r="279" spans="1:3" ht="45" customHeight="1" x14ac:dyDescent="0.25">
      <c r="A279" s="126" t="s">
        <v>687</v>
      </c>
      <c r="B279" s="127"/>
      <c r="C279" s="127"/>
    </row>
    <row r="280" spans="1:3" x14ac:dyDescent="0.25">
      <c r="A280" s="128" t="s">
        <v>534</v>
      </c>
      <c r="B280" s="128" t="s">
        <v>535</v>
      </c>
      <c r="C280" s="128" t="s">
        <v>178</v>
      </c>
    </row>
    <row r="281" spans="1:3" x14ac:dyDescent="0.25">
      <c r="A281" s="129" t="s">
        <v>536</v>
      </c>
      <c r="B281" s="130"/>
      <c r="C281" s="130"/>
    </row>
    <row r="282" spans="1:3" x14ac:dyDescent="0.25">
      <c r="A282" s="131" t="s">
        <v>688</v>
      </c>
      <c r="B282" s="131" t="s">
        <v>689</v>
      </c>
      <c r="C282" s="132">
        <v>237000</v>
      </c>
    </row>
    <row r="283" spans="1:3" ht="25.5" x14ac:dyDescent="0.25">
      <c r="A283" s="131" t="s">
        <v>690</v>
      </c>
      <c r="B283" s="131" t="s">
        <v>691</v>
      </c>
      <c r="C283" s="132">
        <v>358390</v>
      </c>
    </row>
    <row r="284" spans="1:3" ht="38.25" x14ac:dyDescent="0.25">
      <c r="A284" s="131" t="s">
        <v>692</v>
      </c>
      <c r="B284" s="131" t="s">
        <v>693</v>
      </c>
      <c r="C284" s="132">
        <v>1331950</v>
      </c>
    </row>
    <row r="285" spans="1:3" ht="38.25" x14ac:dyDescent="0.25">
      <c r="A285" s="131" t="s">
        <v>694</v>
      </c>
      <c r="B285" s="131" t="s">
        <v>695</v>
      </c>
      <c r="C285" s="132">
        <v>231891</v>
      </c>
    </row>
    <row r="286" spans="1:3" ht="25.5" x14ac:dyDescent="0.25">
      <c r="A286" s="131" t="s">
        <v>696</v>
      </c>
      <c r="B286" s="131" t="s">
        <v>697</v>
      </c>
      <c r="C286" s="132">
        <v>75600</v>
      </c>
    </row>
    <row r="287" spans="1:3" ht="25.5" x14ac:dyDescent="0.25">
      <c r="A287" s="131" t="s">
        <v>698</v>
      </c>
      <c r="B287" s="131" t="s">
        <v>699</v>
      </c>
      <c r="C287" s="132">
        <v>8401</v>
      </c>
    </row>
    <row r="288" spans="1:3" x14ac:dyDescent="0.25">
      <c r="A288" s="131" t="s">
        <v>652</v>
      </c>
      <c r="B288" s="131" t="s">
        <v>653</v>
      </c>
      <c r="C288" s="132">
        <v>958750</v>
      </c>
    </row>
    <row r="289" spans="1:3" ht="25.5" x14ac:dyDescent="0.25">
      <c r="A289" s="131" t="s">
        <v>700</v>
      </c>
      <c r="B289" s="131" t="s">
        <v>701</v>
      </c>
      <c r="C289" s="132">
        <v>975</v>
      </c>
    </row>
    <row r="290" spans="1:3" x14ac:dyDescent="0.25">
      <c r="A290" s="133" t="s">
        <v>543</v>
      </c>
      <c r="B290" s="130"/>
      <c r="C290" s="134">
        <v>3202957</v>
      </c>
    </row>
    <row r="291" spans="1:3" x14ac:dyDescent="0.25">
      <c r="A291" s="135" t="s">
        <v>597</v>
      </c>
      <c r="B291" s="130"/>
      <c r="C291" s="136">
        <v>3202957</v>
      </c>
    </row>
    <row r="292" spans="1:3" ht="26.25" customHeight="1" x14ac:dyDescent="0.25">
      <c r="A292" s="129" t="s">
        <v>543</v>
      </c>
      <c r="B292" s="130"/>
      <c r="C292" s="137">
        <v>3202957</v>
      </c>
    </row>
    <row r="293" spans="1:3" ht="28.5" customHeight="1" x14ac:dyDescent="0.25">
      <c r="A293" s="129" t="s">
        <v>596</v>
      </c>
      <c r="B293" s="130"/>
      <c r="C293" s="137">
        <v>0</v>
      </c>
    </row>
  </sheetData>
  <pageMargins left="0.7" right="0.7" top="0.75" bottom="0.75" header="0.3" footer="0.3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D40" sqref="D40"/>
    </sheetView>
  </sheetViews>
  <sheetFormatPr defaultRowHeight="15" x14ac:dyDescent="0.25"/>
  <cols>
    <col min="1" max="1" width="14.85546875" customWidth="1"/>
    <col min="2" max="2" width="42.85546875" customWidth="1"/>
    <col min="3" max="3" width="8.85546875" customWidth="1"/>
    <col min="4" max="4" width="39" customWidth="1"/>
  </cols>
  <sheetData>
    <row r="1" spans="1:7" x14ac:dyDescent="0.25">
      <c r="A1" s="150" t="s">
        <v>325</v>
      </c>
      <c r="B1" s="145"/>
      <c r="C1" s="145"/>
      <c r="D1" s="145"/>
      <c r="E1" s="26"/>
      <c r="F1" s="26"/>
      <c r="G1" s="26"/>
    </row>
    <row r="2" spans="1:7" ht="30.75" customHeight="1" x14ac:dyDescent="0.25">
      <c r="A2" s="155" t="s">
        <v>24</v>
      </c>
      <c r="B2" s="155"/>
      <c r="C2" s="155"/>
      <c r="D2" s="155"/>
    </row>
    <row r="3" spans="1:7" x14ac:dyDescent="0.25">
      <c r="A3" s="8"/>
      <c r="B3" s="8"/>
      <c r="C3" s="8"/>
      <c r="D3" s="9" t="s">
        <v>77</v>
      </c>
    </row>
    <row r="4" spans="1:7" ht="25.5" x14ac:dyDescent="0.25">
      <c r="A4" s="10" t="s">
        <v>16</v>
      </c>
      <c r="B4" s="10" t="s">
        <v>17</v>
      </c>
      <c r="C4" s="10" t="s">
        <v>25</v>
      </c>
      <c r="D4" s="10" t="s">
        <v>171</v>
      </c>
    </row>
    <row r="5" spans="1:7" x14ac:dyDescent="0.25">
      <c r="A5" s="10" t="s">
        <v>18</v>
      </c>
      <c r="B5" s="10" t="s">
        <v>19</v>
      </c>
      <c r="C5" s="10" t="s">
        <v>20</v>
      </c>
      <c r="D5" s="10" t="s">
        <v>27</v>
      </c>
    </row>
    <row r="6" spans="1:7" x14ac:dyDescent="0.25">
      <c r="A6" s="156" t="s">
        <v>28</v>
      </c>
      <c r="B6" s="156"/>
      <c r="C6" s="156"/>
      <c r="D6" s="156"/>
    </row>
    <row r="7" spans="1:7" x14ac:dyDescent="0.25">
      <c r="A7" s="11" t="s">
        <v>21</v>
      </c>
      <c r="B7" s="12" t="s">
        <v>29</v>
      </c>
      <c r="C7" s="13" t="s">
        <v>30</v>
      </c>
      <c r="D7" s="14">
        <f>'2.melléklet költségv.kiadás'!E15</f>
        <v>8194200</v>
      </c>
    </row>
    <row r="8" spans="1:7" ht="21" customHeight="1" x14ac:dyDescent="0.25">
      <c r="A8" s="11" t="s">
        <v>22</v>
      </c>
      <c r="B8" s="12" t="s">
        <v>31</v>
      </c>
      <c r="C8" s="13" t="s">
        <v>32</v>
      </c>
      <c r="D8" s="14">
        <f>'2.melléklet költségv.kiadás'!E16</f>
        <v>1365453</v>
      </c>
    </row>
    <row r="9" spans="1:7" x14ac:dyDescent="0.25">
      <c r="A9" s="11" t="s">
        <v>33</v>
      </c>
      <c r="B9" s="12" t="s">
        <v>34</v>
      </c>
      <c r="C9" s="13" t="s">
        <v>35</v>
      </c>
      <c r="D9" s="14">
        <f>'2.melléklet költségv.kiadás'!E37</f>
        <v>5323861</v>
      </c>
    </row>
    <row r="10" spans="1:7" x14ac:dyDescent="0.25">
      <c r="A10" s="11" t="s">
        <v>36</v>
      </c>
      <c r="B10" s="15" t="s">
        <v>37</v>
      </c>
      <c r="C10" s="13" t="s">
        <v>38</v>
      </c>
      <c r="D10" s="16">
        <f>'2.melléklet költségv.kiadás'!E43</f>
        <v>1056670</v>
      </c>
    </row>
    <row r="11" spans="1:7" x14ac:dyDescent="0.25">
      <c r="A11" s="11" t="s">
        <v>39</v>
      </c>
      <c r="B11" s="17" t="s">
        <v>40</v>
      </c>
      <c r="C11" s="13" t="s">
        <v>41</v>
      </c>
      <c r="D11" s="16">
        <f>'2.melléklet költségv.kiadás'!E50</f>
        <v>2170042</v>
      </c>
    </row>
    <row r="12" spans="1:7" x14ac:dyDescent="0.25">
      <c r="A12" s="11" t="s">
        <v>42</v>
      </c>
      <c r="B12" s="17" t="s">
        <v>92</v>
      </c>
      <c r="C12" s="13" t="s">
        <v>134</v>
      </c>
      <c r="D12" s="16">
        <f>'2.melléklet költségv.kiadás'!E64</f>
        <v>538247</v>
      </c>
    </row>
    <row r="13" spans="1:7" ht="16.5" customHeight="1" x14ac:dyDescent="0.25">
      <c r="A13" s="18"/>
      <c r="B13" s="19" t="s">
        <v>43</v>
      </c>
      <c r="C13" s="20"/>
      <c r="D13" s="21">
        <f>SUM(D7:D12)</f>
        <v>18648473</v>
      </c>
    </row>
    <row r="14" spans="1:7" ht="25.5" x14ac:dyDescent="0.25">
      <c r="A14" s="11" t="s">
        <v>44</v>
      </c>
      <c r="B14" s="12" t="s">
        <v>45</v>
      </c>
      <c r="C14" s="13" t="s">
        <v>46</v>
      </c>
      <c r="D14" s="16">
        <f>'1.mekll költségvetési bevétel'!E17</f>
        <v>21109597</v>
      </c>
    </row>
    <row r="15" spans="1:7" x14ac:dyDescent="0.25">
      <c r="A15" s="11" t="s">
        <v>47</v>
      </c>
      <c r="B15" s="12" t="s">
        <v>48</v>
      </c>
      <c r="C15" s="13" t="s">
        <v>49</v>
      </c>
      <c r="D15" s="16">
        <f>'1.mekll költségvetési bevétel'!E30</f>
        <v>2243232</v>
      </c>
    </row>
    <row r="16" spans="1:7" x14ac:dyDescent="0.25">
      <c r="A16" s="11" t="s">
        <v>50</v>
      </c>
      <c r="B16" s="12" t="s">
        <v>51</v>
      </c>
      <c r="C16" s="13" t="s">
        <v>52</v>
      </c>
      <c r="D16" s="16">
        <f>'1.mekll költségvetési bevétel'!E40</f>
        <v>3841794</v>
      </c>
    </row>
    <row r="17" spans="1:4" x14ac:dyDescent="0.25">
      <c r="A17" s="11" t="s">
        <v>53</v>
      </c>
      <c r="B17" s="12" t="s">
        <v>54</v>
      </c>
      <c r="C17" s="13" t="s">
        <v>55</v>
      </c>
      <c r="D17" s="16">
        <v>0</v>
      </c>
    </row>
    <row r="18" spans="1:4" x14ac:dyDescent="0.25">
      <c r="A18" s="11" t="s">
        <v>56</v>
      </c>
      <c r="B18" s="12" t="s">
        <v>13</v>
      </c>
      <c r="C18" s="13"/>
      <c r="D18" s="16">
        <f>'1.mekll költségvetési bevétel'!E53</f>
        <v>10092265</v>
      </c>
    </row>
    <row r="19" spans="1:4" ht="18.75" customHeight="1" x14ac:dyDescent="0.25">
      <c r="A19" s="18"/>
      <c r="B19" s="22" t="s">
        <v>51</v>
      </c>
      <c r="C19" s="22"/>
      <c r="D19" s="21">
        <f>SUM(D14:D18)</f>
        <v>37286888</v>
      </c>
    </row>
    <row r="20" spans="1:4" x14ac:dyDescent="0.25">
      <c r="A20" s="156" t="s">
        <v>57</v>
      </c>
      <c r="B20" s="156"/>
      <c r="C20" s="156"/>
      <c r="D20" s="156"/>
    </row>
    <row r="21" spans="1:4" x14ac:dyDescent="0.25">
      <c r="A21" s="11" t="s">
        <v>58</v>
      </c>
      <c r="B21" s="12" t="s">
        <v>59</v>
      </c>
      <c r="C21" s="13" t="s">
        <v>60</v>
      </c>
      <c r="D21" s="23">
        <f>'2.melléklet költségv.kiadás'!E53</f>
        <v>328830</v>
      </c>
    </row>
    <row r="22" spans="1:4" x14ac:dyDescent="0.25">
      <c r="A22" s="11" t="s">
        <v>61</v>
      </c>
      <c r="B22" s="12" t="s">
        <v>62</v>
      </c>
      <c r="C22" s="13" t="s">
        <v>63</v>
      </c>
      <c r="D22" s="23">
        <f>'2.melléklet költségv.kiadás'!E56</f>
        <v>4523282</v>
      </c>
    </row>
    <row r="23" spans="1:4" x14ac:dyDescent="0.25">
      <c r="A23" s="11" t="s">
        <v>64</v>
      </c>
      <c r="B23" s="17" t="s">
        <v>65</v>
      </c>
      <c r="C23" s="13" t="s">
        <v>66</v>
      </c>
      <c r="D23" s="23">
        <v>0</v>
      </c>
    </row>
    <row r="24" spans="1:4" ht="17.25" customHeight="1" x14ac:dyDescent="0.25">
      <c r="A24" s="18"/>
      <c r="B24" s="22" t="s">
        <v>68</v>
      </c>
      <c r="C24" s="22"/>
      <c r="D24" s="24">
        <f>SUM(D21:D23)</f>
        <v>4852112</v>
      </c>
    </row>
    <row r="25" spans="1:4" ht="25.5" x14ac:dyDescent="0.25">
      <c r="A25" s="11" t="s">
        <v>67</v>
      </c>
      <c r="B25" s="12" t="s">
        <v>70</v>
      </c>
      <c r="C25" s="13" t="s">
        <v>71</v>
      </c>
      <c r="D25" s="23">
        <f>'1.mekll költségvetési bevétel'!E19</f>
        <v>2950000</v>
      </c>
    </row>
    <row r="26" spans="1:4" x14ac:dyDescent="0.25">
      <c r="A26" s="11" t="s">
        <v>69</v>
      </c>
      <c r="B26" s="12" t="s">
        <v>73</v>
      </c>
      <c r="C26" s="13" t="s">
        <v>74</v>
      </c>
      <c r="D26" s="23">
        <v>0</v>
      </c>
    </row>
    <row r="27" spans="1:4" x14ac:dyDescent="0.25">
      <c r="A27" s="11" t="s">
        <v>72</v>
      </c>
      <c r="B27" s="12" t="s">
        <v>75</v>
      </c>
      <c r="C27" s="13" t="s">
        <v>76</v>
      </c>
      <c r="D27" s="23">
        <f>'1.mekll költségvetési bevétel'!E42</f>
        <v>0</v>
      </c>
    </row>
    <row r="28" spans="1:4" ht="15" customHeight="1" x14ac:dyDescent="0.25">
      <c r="A28" s="18"/>
      <c r="B28" s="22" t="s">
        <v>73</v>
      </c>
      <c r="C28" s="22"/>
      <c r="D28" s="24">
        <f>SUM(D25:D27)</f>
        <v>2950000</v>
      </c>
    </row>
    <row r="30" spans="1:4" x14ac:dyDescent="0.25">
      <c r="B30" s="64" t="s">
        <v>135</v>
      </c>
      <c r="D30" s="119">
        <f>D19+D28</f>
        <v>40236888</v>
      </c>
    </row>
    <row r="31" spans="1:4" x14ac:dyDescent="0.25">
      <c r="B31" s="64" t="s">
        <v>136</v>
      </c>
      <c r="D31" s="119">
        <f>D13+D24</f>
        <v>23500585</v>
      </c>
    </row>
  </sheetData>
  <mergeCells count="4">
    <mergeCell ref="A2:D2"/>
    <mergeCell ref="A6:D6"/>
    <mergeCell ref="A20:D20"/>
    <mergeCell ref="A1:D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G34" sqref="G34"/>
    </sheetView>
  </sheetViews>
  <sheetFormatPr defaultRowHeight="15" x14ac:dyDescent="0.25"/>
  <cols>
    <col min="1" max="1" width="34.7109375" customWidth="1"/>
    <col min="2" max="2" width="37.28515625" customWidth="1"/>
    <col min="3" max="3" width="13.140625" customWidth="1"/>
    <col min="4" max="4" width="10.42578125" customWidth="1"/>
    <col min="5" max="5" width="17.42578125" customWidth="1"/>
  </cols>
  <sheetData>
    <row r="1" spans="1:5" x14ac:dyDescent="0.25">
      <c r="A1" s="150" t="s">
        <v>489</v>
      </c>
      <c r="B1" s="145"/>
      <c r="C1" s="145"/>
      <c r="D1" s="35"/>
      <c r="E1" s="35"/>
    </row>
    <row r="2" spans="1:5" x14ac:dyDescent="0.25">
      <c r="A2" s="142" t="s">
        <v>107</v>
      </c>
      <c r="B2" s="142"/>
      <c r="C2" s="142"/>
      <c r="D2" s="34"/>
      <c r="E2" s="34"/>
    </row>
    <row r="5" spans="1:5" x14ac:dyDescent="0.25">
      <c r="A5" s="147" t="s">
        <v>93</v>
      </c>
      <c r="B5" s="147"/>
      <c r="C5" s="147"/>
    </row>
    <row r="6" spans="1:5" x14ac:dyDescent="0.25">
      <c r="A6" t="s">
        <v>94</v>
      </c>
      <c r="C6" s="32"/>
      <c r="D6" s="32"/>
    </row>
    <row r="7" spans="1:5" x14ac:dyDescent="0.25">
      <c r="B7" t="s">
        <v>95</v>
      </c>
      <c r="C7" s="32">
        <v>16875</v>
      </c>
    </row>
    <row r="8" spans="1:5" x14ac:dyDescent="0.25">
      <c r="A8" t="s">
        <v>96</v>
      </c>
      <c r="C8" s="32"/>
    </row>
    <row r="9" spans="1:5" x14ac:dyDescent="0.25">
      <c r="B9" t="s">
        <v>97</v>
      </c>
      <c r="C9" s="32"/>
    </row>
    <row r="10" spans="1:5" x14ac:dyDescent="0.25">
      <c r="A10" t="s">
        <v>98</v>
      </c>
      <c r="C10" s="32"/>
    </row>
    <row r="11" spans="1:5" x14ac:dyDescent="0.25">
      <c r="B11" t="s">
        <v>99</v>
      </c>
      <c r="C11" s="32">
        <v>50000</v>
      </c>
    </row>
    <row r="12" spans="1:5" x14ac:dyDescent="0.25">
      <c r="A12" t="s">
        <v>483</v>
      </c>
      <c r="C12" s="32"/>
      <c r="D12" s="32"/>
    </row>
    <row r="13" spans="1:5" x14ac:dyDescent="0.25">
      <c r="B13" t="s">
        <v>484</v>
      </c>
      <c r="C13" s="32">
        <v>1296090</v>
      </c>
      <c r="D13" s="32"/>
    </row>
    <row r="14" spans="1:5" x14ac:dyDescent="0.25">
      <c r="B14" t="s">
        <v>487</v>
      </c>
      <c r="C14" s="32">
        <v>159600</v>
      </c>
      <c r="D14" s="32"/>
    </row>
    <row r="15" spans="1:5" x14ac:dyDescent="0.25">
      <c r="B15" t="s">
        <v>488</v>
      </c>
      <c r="C15" s="32">
        <v>208034</v>
      </c>
      <c r="D15" s="32"/>
    </row>
    <row r="16" spans="1:5" x14ac:dyDescent="0.25">
      <c r="A16" t="s">
        <v>485</v>
      </c>
      <c r="C16" s="32"/>
      <c r="D16" s="32"/>
    </row>
    <row r="17" spans="1:6" x14ac:dyDescent="0.25">
      <c r="B17" t="s">
        <v>486</v>
      </c>
      <c r="C17" s="32">
        <v>439443</v>
      </c>
      <c r="D17" s="32"/>
    </row>
    <row r="18" spans="1:6" x14ac:dyDescent="0.25">
      <c r="A18" s="176"/>
      <c r="B18" s="176"/>
      <c r="C18" s="176"/>
      <c r="D18" s="176"/>
      <c r="E18" s="176"/>
      <c r="F18" s="176"/>
    </row>
    <row r="19" spans="1:6" x14ac:dyDescent="0.25">
      <c r="A19" s="176"/>
      <c r="B19" s="176"/>
      <c r="C19" s="176"/>
      <c r="D19" s="176"/>
      <c r="E19" s="176" t="s">
        <v>715</v>
      </c>
      <c r="F19" s="176"/>
    </row>
    <row r="20" spans="1:6" ht="15.75" x14ac:dyDescent="0.25">
      <c r="A20" s="177" t="s">
        <v>106</v>
      </c>
      <c r="B20" s="177"/>
      <c r="C20" s="178">
        <f>SUM(C6:C18)</f>
        <v>2170042</v>
      </c>
      <c r="D20" s="176"/>
      <c r="E20" s="179">
        <v>1730599</v>
      </c>
      <c r="F20" s="176"/>
    </row>
    <row r="21" spans="1:6" x14ac:dyDescent="0.25">
      <c r="A21" s="176"/>
      <c r="B21" s="176"/>
      <c r="C21" s="176"/>
      <c r="D21" s="176"/>
      <c r="E21" s="176"/>
      <c r="F21" s="176"/>
    </row>
    <row r="22" spans="1:6" x14ac:dyDescent="0.25">
      <c r="A22" s="180" t="s">
        <v>100</v>
      </c>
      <c r="B22" s="180"/>
      <c r="C22" s="180"/>
      <c r="D22" s="176"/>
      <c r="E22" s="176"/>
      <c r="F22" s="176"/>
    </row>
    <row r="23" spans="1:6" x14ac:dyDescent="0.25">
      <c r="A23" s="176"/>
      <c r="B23" s="176"/>
      <c r="C23" s="176"/>
      <c r="D23" s="176"/>
      <c r="E23" s="176"/>
      <c r="F23" s="176"/>
    </row>
    <row r="24" spans="1:6" x14ac:dyDescent="0.25">
      <c r="A24" s="176" t="s">
        <v>720</v>
      </c>
      <c r="B24" s="176"/>
      <c r="C24" s="176"/>
      <c r="D24" s="176"/>
      <c r="E24" s="176"/>
      <c r="F24" s="176"/>
    </row>
    <row r="25" spans="1:6" x14ac:dyDescent="0.25">
      <c r="A25" s="176"/>
      <c r="B25" s="176" t="s">
        <v>721</v>
      </c>
      <c r="C25" s="179">
        <v>14450</v>
      </c>
      <c r="D25" s="176"/>
      <c r="E25" s="176"/>
      <c r="F25" s="176"/>
    </row>
    <row r="26" spans="1:6" x14ac:dyDescent="0.25">
      <c r="A26" s="176" t="s">
        <v>101</v>
      </c>
      <c r="B26" s="176"/>
      <c r="C26" s="179"/>
      <c r="D26" s="176"/>
      <c r="E26" s="176"/>
      <c r="F26" s="176"/>
    </row>
    <row r="27" spans="1:6" x14ac:dyDescent="0.25">
      <c r="A27" s="176"/>
      <c r="B27" s="176" t="s">
        <v>102</v>
      </c>
      <c r="C27" s="179">
        <v>87000</v>
      </c>
      <c r="D27" s="176"/>
      <c r="E27" s="176"/>
      <c r="F27" s="176"/>
    </row>
    <row r="28" spans="1:6" x14ac:dyDescent="0.25">
      <c r="A28" s="176" t="s">
        <v>103</v>
      </c>
      <c r="B28" s="176"/>
      <c r="C28" s="179"/>
      <c r="D28" s="176"/>
      <c r="E28" s="176"/>
      <c r="F28" s="176"/>
    </row>
    <row r="29" spans="1:6" x14ac:dyDescent="0.25">
      <c r="B29" t="s">
        <v>104</v>
      </c>
      <c r="C29" s="32">
        <v>6482868</v>
      </c>
    </row>
    <row r="30" spans="1:6" x14ac:dyDescent="0.25">
      <c r="A30" t="s">
        <v>714</v>
      </c>
      <c r="C30" s="32"/>
    </row>
    <row r="31" spans="1:6" x14ac:dyDescent="0.25">
      <c r="B31" t="s">
        <v>713</v>
      </c>
      <c r="C31" s="32">
        <v>2950000</v>
      </c>
    </row>
    <row r="32" spans="1:6" x14ac:dyDescent="0.25">
      <c r="C32" s="32"/>
    </row>
    <row r="33" spans="1:3" x14ac:dyDescent="0.25">
      <c r="C33" s="32"/>
    </row>
    <row r="34" spans="1:3" ht="15.75" x14ac:dyDescent="0.25">
      <c r="A34" s="36" t="s">
        <v>105</v>
      </c>
      <c r="B34" s="36"/>
      <c r="C34" s="37">
        <f>SUM(C25:C32)</f>
        <v>9534318</v>
      </c>
    </row>
    <row r="35" spans="1:3" x14ac:dyDescent="0.25">
      <c r="C35" s="32"/>
    </row>
    <row r="36" spans="1:3" x14ac:dyDescent="0.25">
      <c r="C36" s="32"/>
    </row>
  </sheetData>
  <mergeCells count="4">
    <mergeCell ref="A22:C22"/>
    <mergeCell ref="A5:C5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0" zoomScaleNormal="100" workbookViewId="0">
      <selection activeCell="D47" sqref="D47"/>
    </sheetView>
  </sheetViews>
  <sheetFormatPr defaultRowHeight="15" x14ac:dyDescent="0.25"/>
  <cols>
    <col min="1" max="1" width="5.85546875" customWidth="1"/>
    <col min="2" max="2" width="79.140625" customWidth="1"/>
    <col min="3" max="3" width="26.140625" customWidth="1"/>
    <col min="4" max="4" width="13.42578125" customWidth="1"/>
    <col min="5" max="5" width="11" bestFit="1" customWidth="1"/>
  </cols>
  <sheetData>
    <row r="1" spans="1:4" x14ac:dyDescent="0.25">
      <c r="A1" s="157" t="s">
        <v>490</v>
      </c>
      <c r="B1" s="142"/>
      <c r="C1" s="142"/>
      <c r="D1" s="142"/>
    </row>
    <row r="2" spans="1:4" x14ac:dyDescent="0.25">
      <c r="A2" s="5"/>
      <c r="B2" s="5"/>
      <c r="C2" s="5"/>
      <c r="D2" s="5"/>
    </row>
    <row r="3" spans="1:4" x14ac:dyDescent="0.25">
      <c r="A3" s="150" t="s">
        <v>108</v>
      </c>
      <c r="B3" s="150"/>
      <c r="C3" s="150"/>
      <c r="D3" s="150"/>
    </row>
    <row r="4" spans="1:4" s="123" customFormat="1" x14ac:dyDescent="0.25">
      <c r="A4" s="124"/>
      <c r="B4" s="124"/>
      <c r="C4" s="124"/>
      <c r="D4" s="124"/>
    </row>
    <row r="5" spans="1:4" s="123" customFormat="1" x14ac:dyDescent="0.25">
      <c r="A5" s="124"/>
      <c r="B5" s="124"/>
      <c r="C5" s="124"/>
      <c r="D5" s="124"/>
    </row>
    <row r="6" spans="1:4" x14ac:dyDescent="0.25">
      <c r="B6" s="123" t="s">
        <v>110</v>
      </c>
      <c r="C6" s="123" t="s">
        <v>702</v>
      </c>
    </row>
    <row r="7" spans="1:4" x14ac:dyDescent="0.25">
      <c r="B7" s="123"/>
      <c r="C7" s="123"/>
    </row>
    <row r="8" spans="1:4" ht="30" customHeight="1" x14ac:dyDescent="0.25">
      <c r="B8" s="123" t="s">
        <v>111</v>
      </c>
      <c r="C8" s="32">
        <v>3046900</v>
      </c>
    </row>
    <row r="9" spans="1:4" ht="30" customHeight="1" x14ac:dyDescent="0.25">
      <c r="B9" s="123" t="s">
        <v>703</v>
      </c>
      <c r="C9" s="32">
        <v>3046900</v>
      </c>
    </row>
    <row r="10" spans="1:4" ht="30" customHeight="1" x14ac:dyDescent="0.25">
      <c r="B10" s="123" t="s">
        <v>112</v>
      </c>
      <c r="C10" s="32">
        <v>972280</v>
      </c>
    </row>
    <row r="11" spans="1:4" ht="30" customHeight="1" x14ac:dyDescent="0.25">
      <c r="B11" s="123" t="s">
        <v>704</v>
      </c>
      <c r="C11" s="32">
        <v>972280</v>
      </c>
    </row>
    <row r="12" spans="1:4" ht="30" customHeight="1" x14ac:dyDescent="0.25">
      <c r="B12" s="123" t="s">
        <v>113</v>
      </c>
      <c r="C12" s="32">
        <v>1280000</v>
      </c>
    </row>
    <row r="13" spans="1:4" ht="30" customHeight="1" x14ac:dyDescent="0.25">
      <c r="B13" s="123" t="s">
        <v>705</v>
      </c>
      <c r="C13" s="32">
        <v>1280000</v>
      </c>
    </row>
    <row r="14" spans="1:4" ht="30" customHeight="1" x14ac:dyDescent="0.25">
      <c r="B14" s="123" t="s">
        <v>114</v>
      </c>
      <c r="C14" s="32">
        <v>100000</v>
      </c>
    </row>
    <row r="15" spans="1:4" ht="30" customHeight="1" x14ac:dyDescent="0.25">
      <c r="B15" s="123" t="s">
        <v>706</v>
      </c>
      <c r="C15" s="32">
        <v>100000</v>
      </c>
    </row>
    <row r="16" spans="1:4" ht="30" customHeight="1" x14ac:dyDescent="0.25">
      <c r="B16" s="123" t="s">
        <v>115</v>
      </c>
      <c r="C16" s="32">
        <v>694620</v>
      </c>
    </row>
    <row r="17" spans="1:3" ht="30" customHeight="1" x14ac:dyDescent="0.25">
      <c r="B17" s="123" t="s">
        <v>707</v>
      </c>
      <c r="C17" s="32">
        <v>694620</v>
      </c>
    </row>
    <row r="18" spans="1:3" ht="30" customHeight="1" x14ac:dyDescent="0.25">
      <c r="B18" s="123" t="s">
        <v>116</v>
      </c>
      <c r="C18" s="123">
        <v>5000000</v>
      </c>
    </row>
    <row r="19" spans="1:3" ht="30" customHeight="1" x14ac:dyDescent="0.25">
      <c r="B19" s="123" t="s">
        <v>708</v>
      </c>
      <c r="C19" s="123">
        <v>5000000</v>
      </c>
    </row>
    <row r="20" spans="1:3" ht="30" customHeight="1" x14ac:dyDescent="0.25">
      <c r="B20" s="123" t="s">
        <v>117</v>
      </c>
      <c r="C20" s="123">
        <v>10460970</v>
      </c>
    </row>
    <row r="21" spans="1:3" ht="30" customHeight="1" x14ac:dyDescent="0.25">
      <c r="B21" s="123" t="s">
        <v>118</v>
      </c>
      <c r="C21" s="123">
        <v>0</v>
      </c>
    </row>
    <row r="22" spans="1:3" ht="30" customHeight="1" x14ac:dyDescent="0.25">
      <c r="B22" s="123" t="s">
        <v>709</v>
      </c>
      <c r="C22" s="123">
        <v>2414070</v>
      </c>
    </row>
    <row r="23" spans="1:3" ht="30" customHeight="1" x14ac:dyDescent="0.25">
      <c r="B23" s="123" t="s">
        <v>119</v>
      </c>
      <c r="C23" s="123">
        <v>10460970</v>
      </c>
    </row>
    <row r="24" spans="1:3" ht="30" customHeight="1" x14ac:dyDescent="0.25">
      <c r="B24" s="123" t="s">
        <v>120</v>
      </c>
      <c r="C24" s="123">
        <v>2197559</v>
      </c>
    </row>
    <row r="25" spans="1:3" ht="30" customHeight="1" x14ac:dyDescent="0.25">
      <c r="B25" s="123" t="s">
        <v>121</v>
      </c>
      <c r="C25" s="123">
        <v>2197559</v>
      </c>
    </row>
    <row r="26" spans="1:3" ht="30" customHeight="1" x14ac:dyDescent="0.25">
      <c r="B26" s="123" t="s">
        <v>710</v>
      </c>
      <c r="C26" s="123">
        <v>1200000</v>
      </c>
    </row>
    <row r="27" spans="1:3" ht="30" customHeight="1" x14ac:dyDescent="0.25">
      <c r="B27" s="123"/>
      <c r="C27" s="123"/>
    </row>
    <row r="28" spans="1:3" ht="30" customHeight="1" x14ac:dyDescent="0.25">
      <c r="B28" s="123" t="s">
        <v>711</v>
      </c>
      <c r="C28" s="123">
        <v>10460970</v>
      </c>
    </row>
    <row r="32" spans="1:3" x14ac:dyDescent="0.25">
      <c r="A32" s="158" t="s">
        <v>339</v>
      </c>
      <c r="B32" s="144"/>
      <c r="C32" s="144"/>
    </row>
    <row r="33" spans="1:3" x14ac:dyDescent="0.25">
      <c r="A33" s="125" t="s">
        <v>176</v>
      </c>
      <c r="B33" s="125" t="s">
        <v>17</v>
      </c>
      <c r="C33" s="125" t="s">
        <v>78</v>
      </c>
    </row>
    <row r="34" spans="1:3" x14ac:dyDescent="0.25">
      <c r="A34" s="125">
        <v>1</v>
      </c>
      <c r="B34" s="125">
        <v>2</v>
      </c>
      <c r="C34" s="125">
        <v>3</v>
      </c>
    </row>
    <row r="35" spans="1:3" ht="25.5" x14ac:dyDescent="0.25">
      <c r="A35" s="113" t="s">
        <v>184</v>
      </c>
      <c r="B35" s="114" t="s">
        <v>712</v>
      </c>
      <c r="C35" s="115">
        <v>9086</v>
      </c>
    </row>
    <row r="36" spans="1:3" ht="25.5" x14ac:dyDescent="0.25">
      <c r="A36" s="113" t="s">
        <v>340</v>
      </c>
      <c r="B36" s="114" t="s">
        <v>341</v>
      </c>
      <c r="C36" s="115">
        <v>669711</v>
      </c>
    </row>
    <row r="37" spans="1:3" x14ac:dyDescent="0.25">
      <c r="A37" s="116" t="s">
        <v>254</v>
      </c>
      <c r="B37" s="117" t="s">
        <v>342</v>
      </c>
      <c r="C37" s="118">
        <v>678797</v>
      </c>
    </row>
    <row r="38" spans="1:3" ht="25.5" x14ac:dyDescent="0.25">
      <c r="A38" s="116" t="s">
        <v>343</v>
      </c>
      <c r="B38" s="117" t="s">
        <v>344</v>
      </c>
      <c r="C38" s="118">
        <v>678797</v>
      </c>
    </row>
    <row r="39" spans="1:3" x14ac:dyDescent="0.25">
      <c r="A39" s="116" t="s">
        <v>256</v>
      </c>
      <c r="B39" s="117" t="s">
        <v>345</v>
      </c>
      <c r="C39" s="118">
        <v>678797</v>
      </c>
    </row>
  </sheetData>
  <mergeCells count="3">
    <mergeCell ref="A3:D3"/>
    <mergeCell ref="A1:D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1.mekll költségvetési bevétel</vt:lpstr>
      <vt:lpstr>2.melléklet költségv.kiadás</vt:lpstr>
      <vt:lpstr>3.melléklet beruházási kiadás </vt:lpstr>
      <vt:lpstr>4.melléklet felúj kiadás</vt:lpstr>
      <vt:lpstr>5.mellékllakosságnak nyújtott </vt:lpstr>
      <vt:lpstr>6. melléklet feladatonként</vt:lpstr>
      <vt:lpstr>7.melléklet Működési és felhalm</vt:lpstr>
      <vt:lpstr>8.mell átadott-átvett</vt:lpstr>
      <vt:lpstr>9.melléklet normatív támogatás</vt:lpstr>
      <vt:lpstr>10.melléklet pénzügyi mérleg</vt:lpstr>
      <vt:lpstr>11.melléklet létszámkim</vt:lpstr>
      <vt:lpstr>12.melléklet EU forrás</vt:lpstr>
      <vt:lpstr>13.mell mérleg</vt:lpstr>
      <vt:lpstr>14. működ-felhalm mérleg</vt:lpstr>
      <vt:lpstr>15.mellékl stabílitás</vt:lpstr>
      <vt:lpstr>16.melléklet pénzmard eredm</vt:lpstr>
      <vt:lpstr>17. mell pénzállomány alakulás</vt:lpstr>
      <vt:lpstr>18. melléklet részesedés</vt:lpstr>
      <vt:lpstr>19.melléklet vagyonkimutatás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Logisztika</dc:creator>
  <cp:lastModifiedBy>Onk</cp:lastModifiedBy>
  <cp:revision>58</cp:revision>
  <cp:lastPrinted>2017-04-28T08:01:49Z</cp:lastPrinted>
  <dcterms:created xsi:type="dcterms:W3CDTF">2016-01-17T17:39:37Z</dcterms:created>
  <dcterms:modified xsi:type="dcterms:W3CDTF">2017-05-03T11:24:57Z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