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467" firstSheet="14" activeTab="16"/>
  </bookViews>
  <sheets>
    <sheet name="1.mekll költségvetési bevétel" sheetId="1" r:id="rId1"/>
    <sheet name="2.melléklet költségv.kiadás" sheetId="2" r:id="rId2"/>
    <sheet name="3.melléklet beruházási kiadás " sheetId="3" r:id="rId3"/>
    <sheet name="4.melléklet felúj kiadás" sheetId="4" r:id="rId4"/>
    <sheet name="5.mellékllakosságnak nyújtott " sheetId="5" r:id="rId5"/>
    <sheet name="6. melléklet feladatonként" sheetId="6" r:id="rId6"/>
    <sheet name="7.melléklet Működési és felhalm" sheetId="7" r:id="rId7"/>
    <sheet name="8.mell átadott-átvett" sheetId="8" r:id="rId8"/>
    <sheet name="9.melléklet normatív támogatás" sheetId="9" r:id="rId9"/>
    <sheet name="10.melléklet pénzügyi mérleg" sheetId="10" r:id="rId10"/>
    <sheet name="11.melléklet létszámkim" sheetId="11" r:id="rId11"/>
    <sheet name="12.melléklet EU forrás" sheetId="12" r:id="rId12"/>
    <sheet name="13.mell mérleg" sheetId="13" r:id="rId13"/>
    <sheet name="14. működ-felhalm mérleg" sheetId="14" r:id="rId14"/>
    <sheet name="15.mellékl stabílitás" sheetId="15" r:id="rId15"/>
    <sheet name="16.melléklet pénzmard eredm" sheetId="16" r:id="rId16"/>
    <sheet name="17. mell pénzállomány alakulás" sheetId="17" r:id="rId17"/>
    <sheet name="18. melléklet részesedés" sheetId="18" r:id="rId18"/>
    <sheet name="19.melléklet vagyonkimutatás" sheetId="19" r:id="rId19"/>
  </sheets>
  <definedNames/>
  <calcPr fullCalcOnLoad="1"/>
</workbook>
</file>

<file path=xl/sharedStrings.xml><?xml version="1.0" encoding="utf-8"?>
<sst xmlns="http://schemas.openxmlformats.org/spreadsheetml/2006/main" count="1505" uniqueCount="831">
  <si>
    <t>15/A - Kimutatás az immateriális javak, tárgyi eszközök koncesszióba, vagyonkezelésbe adott eszközök állományának alakulásáról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</si>
  <si>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</si>
  <si>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</si>
  <si>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</si>
  <si>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</si>
  <si>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</si>
  <si>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</si>
  <si>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</si>
  <si>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</si>
  <si>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</si>
  <si>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</si>
  <si>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</si>
  <si>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</si>
  <si>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</si>
  <si>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</si>
  <si>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</si>
  <si>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</si>
  <si>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</si>
  <si>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 xml:space="preserve">8. melléklet  </t>
  </si>
  <si>
    <t xml:space="preserve">9. melléklet  </t>
  </si>
  <si>
    <t>ebből: helyi önkormányzatok és költségvetési szerveik (B16)</t>
  </si>
  <si>
    <t>Felhalmozási célú önkormányzati támogatások (B21)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</si>
  <si>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</si>
  <si>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</si>
  <si>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</si>
  <si>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</si>
  <si>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83</t>
  </si>
  <si>
    <t>ebből: termőföld bérbeadásából származó jövedelem utáni személyi jövedelemadó (B311)</t>
  </si>
  <si>
    <t>93</t>
  </si>
  <si>
    <t>Jövedelemadók (=80+84) (B31)</t>
  </si>
  <si>
    <t>Készletértékesítés ellenértéke (B401)</t>
  </si>
  <si>
    <t>Kiszámlázott általános forgalmi adó (B406)</t>
  </si>
  <si>
    <t>Általános forgalmi adó visszatérítése (B407)</t>
  </si>
  <si>
    <t>224</t>
  </si>
  <si>
    <t>Ingatlanok értékesítése (&gt;=225) (B52)</t>
  </si>
  <si>
    <t>Felhalmozási bevételek (=222+224+226+227+229) (B5)</t>
  </si>
  <si>
    <t>270</t>
  </si>
  <si>
    <t>Egyéb felhalmozási célú átvett pénzeszközök (=271+…+281) (B75)</t>
  </si>
  <si>
    <t>274</t>
  </si>
  <si>
    <t>ebből: háztartások (B75)</t>
  </si>
  <si>
    <t>Bevétel összesen</t>
  </si>
  <si>
    <t>Közlekedési költségtérítés (K1109)</t>
  </si>
  <si>
    <t>Foglalkoztatottak egyéb személyi juttatásai (&gt;=14) (K1113)</t>
  </si>
  <si>
    <t>Munkavégzésre irányuló egyéb jogviszonyban nem saját foglalkoztatottnak fizetett juttatások (K122)</t>
  </si>
  <si>
    <t>ebből: táppénz hozzájárulás (K2)</t>
  </si>
  <si>
    <t>Vásárolt élelmezés (K332)</t>
  </si>
  <si>
    <t>120</t>
  </si>
  <si>
    <t>ebből: önkormányzat által saját hatáskörben (nem szociális és gyermekvédelmi előírások alapján) adott más ellátás (K48)</t>
  </si>
  <si>
    <t>ebből: központi költségvetési szervek (K506)</t>
  </si>
  <si>
    <t>ebből: társulások és költségvetési szerveik (K506)</t>
  </si>
  <si>
    <t>180</t>
  </si>
  <si>
    <t>ebből: egyházi jogi személyek (K512)</t>
  </si>
  <si>
    <t>193</t>
  </si>
  <si>
    <t>Ingatlanok beszerzése, létesítése (&gt;=194) (K62)</t>
  </si>
  <si>
    <t>Kiadás összesen</t>
  </si>
  <si>
    <t>önkorámnyzat</t>
  </si>
  <si>
    <t>Falugondnoki szolgálat</t>
  </si>
  <si>
    <t>D/I/3a  - ebből: költségvetési évben esedékes követelések jövedelemadókra</t>
  </si>
  <si>
    <t>74</t>
  </si>
  <si>
    <t>D/I/4e - ebből: költségvetési évben esedékes követelések általános forgalmi adó visszatérítésére</t>
  </si>
  <si>
    <t>143</t>
  </si>
  <si>
    <t>D/III/1 Adott előlegek (=D/III/1a+…+D/III/1f)</t>
  </si>
  <si>
    <t>149</t>
  </si>
  <si>
    <t>D/III/1f - ebből: túlfizetések, téves és visszajáró kifizetések</t>
  </si>
  <si>
    <t>153</t>
  </si>
  <si>
    <t>D/III/5 Vagyonkezelésbe adott eszközökkel kapcsolatos visszapótlási követelés elszámolása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</si>
  <si>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</si>
  <si>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</si>
  <si>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</si>
  <si>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</si>
  <si>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</si>
  <si>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</si>
  <si>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</si>
  <si>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</si>
  <si>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213</t>
  </si>
  <si>
    <t>H/II/1 Költségvetési évet követően esedékes kötelezettségek személyi juttatásokra</t>
  </si>
  <si>
    <t>215</t>
  </si>
  <si>
    <t>H/II/3 Költségvetési évet követően esedékes kötelezettségek dologi kiadásokra</t>
  </si>
  <si>
    <t>217</t>
  </si>
  <si>
    <t>H/II/5 Költségvetési évet követően esedékes kötelezettségek egyéb működési célú kiadásokra (&gt;=H/II/5a+H/II/5b)</t>
  </si>
  <si>
    <t>……………….. Ft</t>
  </si>
  <si>
    <t>Nem aktivált felújítások</t>
  </si>
  <si>
    <t>Értékesítés</t>
  </si>
  <si>
    <t>Terv szerinti értékcsökkenés csökkenése</t>
  </si>
  <si>
    <t>Önkormányzati igazgatás</t>
  </si>
  <si>
    <t>Önkormányzati vagyon</t>
  </si>
  <si>
    <t>Közutak, hidak</t>
  </si>
  <si>
    <t>önkormányzati út</t>
  </si>
  <si>
    <t>Vízkezelés</t>
  </si>
  <si>
    <t>Egyház</t>
  </si>
  <si>
    <t>Búcsúszentlászló közös intézmények</t>
  </si>
  <si>
    <t>Bursa hungarica</t>
  </si>
  <si>
    <t>PA_Med fogorvosi ügyelet</t>
  </si>
  <si>
    <t>Felhalmozási célú átvett</t>
  </si>
  <si>
    <t>Eredeti előirányzat</t>
  </si>
  <si>
    <t>Egyéb nem intézményi ellátások</t>
  </si>
  <si>
    <t>Települési támogatás</t>
  </si>
  <si>
    <t>Gyernekvédelmi kedvezmény</t>
  </si>
  <si>
    <t>Ellátottak juttatása</t>
  </si>
  <si>
    <t>Finanszírozási kiadás</t>
  </si>
  <si>
    <t>Működési célú költségvetési támogatások és kiegészítő támogatások (B115)</t>
  </si>
  <si>
    <t>Értékesítési és forgalmi adók (=118+…+139) (B351)</t>
  </si>
  <si>
    <t>Gépjárműadók (=146+…+149) (B354)</t>
  </si>
  <si>
    <t>Egyéb áruhasználati és szolgáltatási adók  (=151+…+167) (B355)</t>
  </si>
  <si>
    <t>Egyéb közhatalmi bevételek (&gt;=170+…+184) (B36)</t>
  </si>
  <si>
    <t>Közhatalmi bevételek (=93+94+104+109+168+169) (B3)</t>
  </si>
  <si>
    <t>Szolgáltatások ellenértéke (&gt;=188+189) (B402)</t>
  </si>
  <si>
    <t>Finanszírozási bevétel</t>
  </si>
  <si>
    <t>Bevétel</t>
  </si>
  <si>
    <t>Az önkormányzat 2016. évi beruházási kiadásai célonként</t>
  </si>
  <si>
    <t>Sorszám</t>
  </si>
  <si>
    <t>Megnevezés</t>
  </si>
  <si>
    <t>A</t>
  </si>
  <si>
    <t>B</t>
  </si>
  <si>
    <t>C</t>
  </si>
  <si>
    <t>1.</t>
  </si>
  <si>
    <t>2.</t>
  </si>
  <si>
    <t>Összesen</t>
  </si>
  <si>
    <t>Az önkormányzat 2016. évi működési és felhalmozási célú bevételei és kiadásai tájékoztató jelleggel, mérlegszerűen</t>
  </si>
  <si>
    <t>Rovatszám</t>
  </si>
  <si>
    <t>Előirányzat</t>
  </si>
  <si>
    <t>D</t>
  </si>
  <si>
    <t>I. Működési kiadások és bevételek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</si>
  <si>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</si>
  <si>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</si>
  <si>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</t>
  </si>
  <si>
    <t>K2</t>
  </si>
  <si>
    <t>3.</t>
  </si>
  <si>
    <t xml:space="preserve">Dologi kiadások </t>
  </si>
  <si>
    <t>K3</t>
  </si>
  <si>
    <t>4.</t>
  </si>
  <si>
    <t xml:space="preserve">Ellátottak pénzbeli juttatásai </t>
  </si>
  <si>
    <t>K4</t>
  </si>
  <si>
    <t>5.</t>
  </si>
  <si>
    <t xml:space="preserve">Egyéb működési célú kiadások </t>
  </si>
  <si>
    <t>K5</t>
  </si>
  <si>
    <t>6.</t>
  </si>
  <si>
    <t>Működési kiadások</t>
  </si>
  <si>
    <t>7.</t>
  </si>
  <si>
    <t xml:space="preserve">Működési célú támogatások államháztartáson belülről </t>
  </si>
  <si>
    <t>B1</t>
  </si>
  <si>
    <t>8.</t>
  </si>
  <si>
    <t xml:space="preserve">Közhatalmi bevételek </t>
  </si>
  <si>
    <t>B3</t>
  </si>
  <si>
    <t>9.</t>
  </si>
  <si>
    <t xml:space="preserve">Működési bevételek </t>
  </si>
  <si>
    <t>B4</t>
  </si>
  <si>
    <t>10.</t>
  </si>
  <si>
    <t xml:space="preserve">Működési célú átvett pénzeszközök </t>
  </si>
  <si>
    <t>B6</t>
  </si>
  <si>
    <t>11.</t>
  </si>
  <si>
    <t>II.  Felhalmozási kiadások és bevételek</t>
  </si>
  <si>
    <t>12.</t>
  </si>
  <si>
    <t xml:space="preserve">Beruházások </t>
  </si>
  <si>
    <t>K6</t>
  </si>
  <si>
    <t>13.</t>
  </si>
  <si>
    <t xml:space="preserve">Felújítások </t>
  </si>
  <si>
    <t>K7</t>
  </si>
  <si>
    <t>14.</t>
  </si>
  <si>
    <t xml:space="preserve">Egyéb felhalmozási célú kiadások </t>
  </si>
  <si>
    <t>K8</t>
  </si>
  <si>
    <t>15.</t>
  </si>
  <si>
    <t>Felhalmozási kiadások</t>
  </si>
  <si>
    <t>16.</t>
  </si>
  <si>
    <t xml:space="preserve">Felhalmozási célú támogatások államháztartáson belülről </t>
  </si>
  <si>
    <t>B2</t>
  </si>
  <si>
    <t>17.</t>
  </si>
  <si>
    <t xml:space="preserve">Felhalmozási bevételek </t>
  </si>
  <si>
    <t>B5</t>
  </si>
  <si>
    <t xml:space="preserve">Felhalmozási célú átvett pénzeszközök </t>
  </si>
  <si>
    <t>B7</t>
  </si>
  <si>
    <t>adatok  Ft-ban</t>
  </si>
  <si>
    <t>Összeg</t>
  </si>
  <si>
    <t>Hivatal</t>
  </si>
  <si>
    <t>Immateriális javak</t>
  </si>
  <si>
    <t>Áfa</t>
  </si>
  <si>
    <t>Közfoglalkoztatás</t>
  </si>
  <si>
    <t>Ellátási hely</t>
  </si>
  <si>
    <t>Az önkormányzat 2016. évi felújítási kiadásai célonként</t>
  </si>
  <si>
    <t>Az önkormányzat 2016. évi előirányzatai bevételi forrásonként</t>
  </si>
  <si>
    <t>Az önkormányzat által a 2016. évben a lakosságnak juttatott támogatásai, szociális, rászorultság jellegű ellátásai</t>
  </si>
  <si>
    <t>Egyéb települési támogatás</t>
  </si>
  <si>
    <t>Mindösszesen</t>
  </si>
  <si>
    <t>Helyi adó fizetési kedvezményhez kapcsolódó kés pótlék mérséklés</t>
  </si>
  <si>
    <t>Gépjárműdó fizetési kedvezmény kés pótlék mérséklés</t>
  </si>
  <si>
    <t>Finaszírozási kiadás</t>
  </si>
  <si>
    <t>Átadott pénzeszköz</t>
  </si>
  <si>
    <t>Civil szervezetek működése</t>
  </si>
  <si>
    <t>Polgárőrség</t>
  </si>
  <si>
    <t>Közép-Zala Gyöngyszemei Egyesület</t>
  </si>
  <si>
    <t>Átvett pénzeszköz</t>
  </si>
  <si>
    <t>Lakosságtól átvett</t>
  </si>
  <si>
    <t>Gyermekvédelmi ellátás</t>
  </si>
  <si>
    <t>Gyermekvédelmi kedvezményre</t>
  </si>
  <si>
    <t>Hosszabb idejű közfoglalkoztatás</t>
  </si>
  <si>
    <t>Közfoglalkoztatásra</t>
  </si>
  <si>
    <t>Összesen bevétel</t>
  </si>
  <si>
    <t xml:space="preserve">Összesen kiadás </t>
  </si>
  <si>
    <t>Átadott-átvett pénzeszközök</t>
  </si>
  <si>
    <t>Az önkormányzat 2016. évi normatív támogatásai</t>
  </si>
  <si>
    <t>adatok Ft-ban</t>
  </si>
  <si>
    <t>Az önkormányzat 2016. évi pénzügyi mérlege</t>
  </si>
  <si>
    <t xml:space="preserve">Bevételek  </t>
  </si>
  <si>
    <t>Kiadások</t>
  </si>
  <si>
    <t>Jogcím</t>
  </si>
  <si>
    <t>Előriányzat</t>
  </si>
  <si>
    <t>E</t>
  </si>
  <si>
    <t>F</t>
  </si>
  <si>
    <t>G</t>
  </si>
  <si>
    <t>H</t>
  </si>
  <si>
    <t xml:space="preserve">Finanszírozási bevételek </t>
  </si>
  <si>
    <t>B8</t>
  </si>
  <si>
    <t xml:space="preserve">Finanszírozási kiadások </t>
  </si>
  <si>
    <t>K9</t>
  </si>
  <si>
    <t>Bevételek összesen</t>
  </si>
  <si>
    <t>Kiadások összesen</t>
  </si>
  <si>
    <t>Az önkormányzat 2016. évi létszámkimutatása</t>
  </si>
  <si>
    <t>fő</t>
  </si>
  <si>
    <t>Köztisztviselő</t>
  </si>
  <si>
    <t>Közalkalmazott</t>
  </si>
  <si>
    <t>Egyéb foglalkoztatott, közfogalalk.</t>
  </si>
  <si>
    <t>Választott tisztségviselő</t>
  </si>
  <si>
    <t>Az önkormányzat 2016. évi EU-s forrásból finanszírozott programjai</t>
  </si>
  <si>
    <t>Bevételi</t>
  </si>
  <si>
    <t>Kiadási</t>
  </si>
  <si>
    <t>Bevételek</t>
  </si>
  <si>
    <t>Az önkormányzat 2016. évi működési és felhalmozási mérlege</t>
  </si>
  <si>
    <t xml:space="preserve">Kiadások </t>
  </si>
  <si>
    <t>Működési célú bevételek</t>
  </si>
  <si>
    <t>Működési célú kiadások</t>
  </si>
  <si>
    <t>I.</t>
  </si>
  <si>
    <t>Működési bevétel összesen</t>
  </si>
  <si>
    <t>Működési kiadás összesen</t>
  </si>
  <si>
    <t>Felhalmozási célú bevételek</t>
  </si>
  <si>
    <t>Felhalmozási célú kiadások</t>
  </si>
  <si>
    <t>II.</t>
  </si>
  <si>
    <t>Felhalmozási célú bevétel összesen</t>
  </si>
  <si>
    <t>Felhalmozási célú kiadás összesen</t>
  </si>
  <si>
    <t>Finanszírozási bev</t>
  </si>
  <si>
    <t>Az önkormányzatnak a Stabilitási törvény 3. § (1) bekezdése szerinti adósságot keletkeztető ügyletekből és kezességvállalásokból eredő fizetési kötelezettségei és a figyelembe vehető saját bevételei</t>
  </si>
  <si>
    <t>2016.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</si>
  <si>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</si>
  <si>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</si>
  <si>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</si>
  <si>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</si>
  <si>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</si>
  <si>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</si>
  <si>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összesen(353/2011. (XII. 30.) Korm. Rendelet)</t>
  </si>
  <si>
    <t>Az önkormányzat 2016. évi előirányzatai kiadási nemenként, előirányzatcsoportonként</t>
  </si>
  <si>
    <t>Előirányzat Ft-ban</t>
  </si>
  <si>
    <t xml:space="preserve">Munkaadókat terhelő  és szoc hozzájárulási adó                                                                           </t>
  </si>
  <si>
    <t xml:space="preserve">Működési célú támogatások államházt belülről </t>
  </si>
  <si>
    <t xml:space="preserve">1. melléklet  </t>
  </si>
  <si>
    <t>02 - Beszámoló a B1. - B7.  költségvetési bevételek előirányzatának teljesítéséről</t>
  </si>
  <si>
    <t>#</t>
  </si>
  <si>
    <t>Módosított előirányzat</t>
  </si>
  <si>
    <t>Teljesítés</t>
  </si>
  <si>
    <t>01</t>
  </si>
  <si>
    <t>Helyi önkormányzatok működésének általános támogatása (B111)</t>
  </si>
  <si>
    <t>02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</si>
  <si>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</si>
  <si>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</si>
  <si>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</si>
  <si>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</si>
  <si>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</si>
  <si>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06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</si>
  <si>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</si>
  <si>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</si>
  <si>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</si>
  <si>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</si>
  <si>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</si>
  <si>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</si>
  <si>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37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</si>
  <si>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</si>
  <si>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</si>
  <si>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</si>
  <si>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</si>
  <si>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</si>
  <si>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</si>
  <si>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</si>
  <si>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</si>
  <si>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</si>
  <si>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</si>
  <si>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117</t>
  </si>
  <si>
    <t>124</t>
  </si>
  <si>
    <t>ebből: állandó jeleggel végzett iparűzési tevékenység után fizetett helyi iparűzési adó (B351)</t>
  </si>
  <si>
    <t>145</t>
  </si>
  <si>
    <t>147</t>
  </si>
  <si>
    <t>ebből: belföldi gépjárművek adójának a helyi önkormányzatot megillető része (B354)</t>
  </si>
  <si>
    <t>150</t>
  </si>
  <si>
    <t>168</t>
  </si>
  <si>
    <t>Termékek és szolgáltatások adói (=117+140+144+145+150)  (B35)</t>
  </si>
  <si>
    <t>169</t>
  </si>
  <si>
    <t>181</t>
  </si>
  <si>
    <t>185</t>
  </si>
  <si>
    <t>187</t>
  </si>
  <si>
    <t>188</t>
  </si>
  <si>
    <t>ebből:tárgyi eszközök bérbeadásából származó bevétel (B402)</t>
  </si>
  <si>
    <t>192</t>
  </si>
  <si>
    <t>Tulajdonosi bevételek (&gt;=193+…+198)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</si>
  <si>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</si>
  <si>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</si>
  <si>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</si>
  <si>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</si>
  <si>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</si>
  <si>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</si>
  <si>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</si>
  <si>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</si>
  <si>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</si>
  <si>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</si>
  <si>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248</t>
  </si>
  <si>
    <t>282</t>
  </si>
  <si>
    <t>Felhalmozási célú átvett pénzeszközök (=257+…+260+270) (B7)</t>
  </si>
  <si>
    <t>283</t>
  </si>
  <si>
    <t>Költségvetési bevételek (=43+79+185+221+230+256+282) (B1-B7)</t>
  </si>
  <si>
    <t xml:space="preserve">2. melléklet </t>
  </si>
  <si>
    <t>01 - K1-K8. Költségvetési kiadások</t>
  </si>
  <si>
    <t>Törvény szerinti illetmények, munkabérek (K1101)</t>
  </si>
  <si>
    <t>Béren kívüli juttatások (K1107)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</si>
  <si>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</si>
  <si>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</si>
  <si>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</si>
  <si>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</si>
  <si>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</si>
  <si>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</si>
  <si>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</si>
  <si>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</si>
  <si>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</si>
  <si>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</si>
  <si>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</si>
  <si>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</si>
  <si>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</si>
  <si>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</si>
  <si>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</si>
  <si>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</si>
  <si>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</si>
  <si>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</si>
  <si>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</si>
  <si>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</si>
  <si>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</si>
  <si>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</si>
  <si>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Készletbeszerzés (=29+30+31) (K31)</t>
  </si>
  <si>
    <t>33</t>
  </si>
  <si>
    <t>Informatikai szolgáltatások igénybevétele (K321)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</si>
  <si>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</si>
  <si>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</si>
  <si>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</si>
  <si>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</si>
  <si>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</si>
  <si>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40</t>
  </si>
  <si>
    <t>Karbantartási, kisjavítási szolgáltatások (K334)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</si>
  <si>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</si>
  <si>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</si>
  <si>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</si>
  <si>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</si>
  <si>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</si>
  <si>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</si>
  <si>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</si>
  <si>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</si>
  <si>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</si>
  <si>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</si>
  <si>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</si>
  <si>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</si>
  <si>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</si>
  <si>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</si>
  <si>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</si>
  <si>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</si>
  <si>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</si>
  <si>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</si>
  <si>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</si>
  <si>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</si>
  <si>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</si>
  <si>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118</t>
  </si>
  <si>
    <t>ebből: települési támogatás [Szoctv. 45. §], (K48)</t>
  </si>
  <si>
    <t>121</t>
  </si>
  <si>
    <t>Ellátottak pénzbeli juttatásai (=62+63+74+75+83+93+98+101) (K4)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</si>
  <si>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</si>
  <si>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</si>
  <si>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</si>
  <si>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</si>
  <si>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</si>
  <si>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</si>
  <si>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</si>
  <si>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179</t>
  </si>
  <si>
    <t>Egyéb működési célú támogatások államháztartáson kívülre (=180+…+189) (K512)</t>
  </si>
  <si>
    <t>182</t>
  </si>
  <si>
    <t>191</t>
  </si>
  <si>
    <t>Egyéb működési célú kiadások (=122+127+128+129+140+151+162+164+176+177+178+179+190) (K5)</t>
  </si>
  <si>
    <t>Immateriális javak beszerzése, létesítése (K61)</t>
  </si>
  <si>
    <t>195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</si>
  <si>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</si>
  <si>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</si>
  <si>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</si>
  <si>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</si>
  <si>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</si>
  <si>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</si>
  <si>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</si>
  <si>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</si>
  <si>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</si>
  <si>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</si>
  <si>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Felújítások (=201+...+204) (K7)</t>
  </si>
  <si>
    <t>268</t>
  </si>
  <si>
    <t>Költségvetési kiadások (=20+21+61+121+191+200+205+267) (K1-K8)</t>
  </si>
  <si>
    <t xml:space="preserve">3. melléklet  </t>
  </si>
  <si>
    <t xml:space="preserve">4. melléklet </t>
  </si>
  <si>
    <t xml:space="preserve">5. melléklet  </t>
  </si>
  <si>
    <t xml:space="preserve">7. melléklet </t>
  </si>
  <si>
    <t>03 - K9. Finanszírozási kiadások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</si>
  <si>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</si>
  <si>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</si>
  <si>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</si>
  <si>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</si>
  <si>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</si>
  <si>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</si>
  <si>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</si>
  <si>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</si>
  <si>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</si>
  <si>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</si>
  <si>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</si>
  <si>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</si>
  <si>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08</t>
  </si>
  <si>
    <t>26</t>
  </si>
  <si>
    <t xml:space="preserve">10. melléklet </t>
  </si>
  <si>
    <t>11. melléklet</t>
  </si>
  <si>
    <t>12. melléklet</t>
  </si>
  <si>
    <t>13. melléklet</t>
  </si>
  <si>
    <t>Önkormányzat 2016. évi mérlege</t>
  </si>
  <si>
    <t>12/A - Mérleg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</si>
  <si>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</si>
  <si>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</si>
  <si>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</si>
  <si>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</si>
  <si>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</si>
  <si>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</si>
  <si>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</si>
  <si>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</si>
  <si>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</si>
  <si>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</si>
  <si>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</si>
  <si>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</si>
  <si>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</si>
  <si>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47</t>
  </si>
  <si>
    <t>C/II/1 Forintpénztár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</si>
  <si>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</si>
  <si>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</si>
  <si>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</si>
  <si>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</si>
  <si>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</si>
  <si>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</si>
  <si>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</si>
  <si>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</si>
  <si>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</si>
  <si>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</si>
  <si>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</si>
  <si>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</si>
  <si>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</si>
  <si>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</si>
  <si>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</si>
  <si>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</si>
  <si>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</si>
  <si>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</si>
  <si>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</si>
  <si>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</si>
  <si>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</si>
  <si>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D/I Költségvetési évben esedékes követelések (=D/I/1+…+D/I/8)</t>
  </si>
  <si>
    <t>152</t>
  </si>
  <si>
    <t>D/III/4 Forgótőke elszámolása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</si>
  <si>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</si>
  <si>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</si>
  <si>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</si>
  <si>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</si>
  <si>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</si>
  <si>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</si>
  <si>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</si>
  <si>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</si>
  <si>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</si>
  <si>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183</t>
  </si>
  <si>
    <t>G/IV Felhalmozott eredmény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</si>
  <si>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</si>
  <si>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</si>
  <si>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</si>
  <si>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</si>
  <si>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</si>
  <si>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H/I/5 Költségvetési évben esedékes kötelezettségek egyéb működési célú kiadásokra (&gt;=H/I/5a+H/I/5b)</t>
  </si>
  <si>
    <t>194</t>
  </si>
  <si>
    <t>H/I/6 Költségvetési évben esedékes kötelezettségek beruházásokra</t>
  </si>
  <si>
    <t>H/I/7 Költségvetési évben esedékes kötelezettségek felújításokra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</si>
  <si>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</si>
  <si>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</si>
  <si>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</si>
  <si>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</si>
  <si>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</si>
  <si>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</si>
  <si>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</si>
  <si>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</si>
  <si>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239</t>
  </si>
  <si>
    <t>H/III/3 Más szervezetet megillető bevételek elszámolása</t>
  </si>
  <si>
    <t>247</t>
  </si>
  <si>
    <t>H/III Kötelezettség jellegű sajátos elszámolások (=H/III/1+…+H/III/10)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</si>
  <si>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</si>
  <si>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</si>
  <si>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</si>
  <si>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</si>
  <si>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</si>
  <si>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</si>
  <si>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</si>
  <si>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 xml:space="preserve">14. melléklet </t>
  </si>
  <si>
    <t xml:space="preserve">15. melléklet </t>
  </si>
  <si>
    <t>16. melléklet az önkormányzat 2016. évi pénzmarqadványa és eredmény kimutatása</t>
  </si>
  <si>
    <t>07/A -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</si>
  <si>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</si>
  <si>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</si>
  <si>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</si>
  <si>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</si>
  <si>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</si>
  <si>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</si>
  <si>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</si>
  <si>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</si>
  <si>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17</t>
  </si>
  <si>
    <t>E)        Alaptevékenység szabad maradványa (=A-D)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</si>
  <si>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</si>
  <si>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</si>
  <si>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</si>
  <si>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</si>
  <si>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</si>
  <si>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</si>
  <si>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</si>
  <si>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</si>
  <si>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</si>
  <si>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</si>
  <si>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</si>
  <si>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</si>
  <si>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</si>
  <si>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</si>
  <si>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</si>
  <si>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</si>
  <si>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</si>
  <si>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</si>
  <si>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</si>
  <si>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</si>
  <si>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</si>
  <si>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</si>
  <si>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</si>
  <si>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</si>
  <si>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39</t>
  </si>
  <si>
    <t>26 Pénzügyi műveletek egyéb ráfordításai (&gt;=26a+26b)</t>
  </si>
  <si>
    <t>42</t>
  </si>
  <si>
    <t>IX Pénzügyi műveletek ráfordításai (=22+23+24+25+26)</t>
  </si>
  <si>
    <t>B)  PÉNZÜGYI MŰVELETEK EREDMÉNYE (=VIII-IX)</t>
  </si>
  <si>
    <t>C)  MÉRLEG SZERINTI EREDMÉNY (=±A±B)</t>
  </si>
  <si>
    <t xml:space="preserve">17. melléklet az önkormányzat pénzállományának alakulása </t>
  </si>
  <si>
    <t>18. melléklet</t>
  </si>
  <si>
    <t>az önkormányzat részesedései</t>
  </si>
  <si>
    <t>ZALAVÍZ ZRT</t>
  </si>
  <si>
    <t xml:space="preserve">19. melléklet </t>
  </si>
  <si>
    <t>vagyonkimutatás</t>
  </si>
  <si>
    <t xml:space="preserve">Nyitó állomány </t>
  </si>
  <si>
    <t>Kiadás</t>
  </si>
  <si>
    <t>Záró állomány</t>
  </si>
  <si>
    <t>Pénztár</t>
  </si>
  <si>
    <t>Bank</t>
  </si>
  <si>
    <t>Finanszírozás</t>
  </si>
  <si>
    <t>Visszafizetés</t>
  </si>
  <si>
    <t>előző évi állami visszafizetés</t>
  </si>
  <si>
    <t>háziorvosi ügyelet</t>
  </si>
  <si>
    <t>Közép-Zala Szociális és Gyermekvédelmi</t>
  </si>
  <si>
    <t xml:space="preserve">Jogcím megnevezése       </t>
  </si>
  <si>
    <t>Jogcím száma</t>
  </si>
  <si>
    <t>Mennyiségi egység</t>
  </si>
  <si>
    <t xml:space="preserve">Összeg </t>
  </si>
  <si>
    <t>I.1.b</t>
  </si>
  <si>
    <t xml:space="preserve"> Támogatás összesen </t>
  </si>
  <si>
    <t>forint</t>
  </si>
  <si>
    <t>I.1.ba</t>
  </si>
  <si>
    <t xml:space="preserve"> A zöldterület-gazdálkodással kapcsolatos feladatok ellátásának támogatása </t>
  </si>
  <si>
    <t>hektár</t>
  </si>
  <si>
    <t>I.1.bb</t>
  </si>
  <si>
    <t xml:space="preserve"> Közvilágítás fenntartásának támogatása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</si>
  <si>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</si>
  <si>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</si>
  <si>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</si>
  <si>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</si>
  <si>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</si>
  <si>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</si>
  <si>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>I.1.c</t>
  </si>
  <si>
    <t>Egyéb önkormányzati feladatok támogatása</t>
  </si>
  <si>
    <t>I.1.d</t>
  </si>
  <si>
    <t>Lakott külterülettel kapcsolatos feladatok támogatása</t>
  </si>
  <si>
    <t>külterületi lakos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</si>
  <si>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</si>
  <si>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</si>
  <si>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</si>
  <si>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</si>
  <si>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>III.2.</t>
  </si>
  <si>
    <t>A települési önkormányzatok szociális feladatainak egyéb támogatása</t>
  </si>
  <si>
    <t>III.3.e</t>
  </si>
  <si>
    <t xml:space="preserve"> falugondnoki vagy tanyagondnoki szolgáltatás összesen </t>
  </si>
  <si>
    <t>működési hó</t>
  </si>
  <si>
    <t>III.5.c</t>
  </si>
  <si>
    <t xml:space="preserve"> A rászoruló gyermekek intézményen kívüli szünidei étkeztetésének támogatása </t>
  </si>
  <si>
    <t>IV.1.</t>
  </si>
  <si>
    <t xml:space="preserve">Könyvtári, közművelődési és múzeumi feladatok támogatása
 Könyvtári, közművelődési és műzeumi feladatok támogatása összesen </t>
  </si>
  <si>
    <t>Ft</t>
  </si>
  <si>
    <t>III jogcím összesen</t>
  </si>
  <si>
    <t>4. Szociális kiegészítő pótlék támogatása</t>
  </si>
  <si>
    <t>Szociális ágazati pótlék</t>
  </si>
  <si>
    <t>11/M - A helyi önkormányzatok visszafizetési kötelezettsége, pótlólagos támogatása (Ávr. 111. §), és a jogtalan igénybevétele után fizetendő ügyleti kamata (Ávr. 112. §)</t>
  </si>
  <si>
    <t>Ávr. 111. § a) szerinti valamennyi támogatás visszafizetendő összege (11/A űrlap 38. sor 6. oszlop és 11/C űrlap 12. sor 10. és 11. oszlopok figyelembe vétele mellett)</t>
  </si>
  <si>
    <t>A szociális ágazati pótlék összege és a szociális ágazati kiegészítő pótlék támogatása visszafizetendő összege (Ávr. 111. § h))</t>
  </si>
  <si>
    <t>Kamat alapba számító együttes eltérés összege a 2015. évi C. törvény 39. § (4) bekezdése alapján (a 11/C űrlap 2,6,7,8,9,10 és 11. sor 11. oszlop értékeinek összege csökkentve ezen űrlap 11. és 15. sor 3. oszlop értékeinek összegével)</t>
  </si>
  <si>
    <t>Kamatalapba számító rendelkezésre bocsátott támogatások összege (a 11/C űrlap 2,6,7,8,9,10 és 11. sor 3. oszlop értékeinek összege csökkentve ezen űrlap 10. és 14. sor 3. oszlop szerinti összegekkel)</t>
  </si>
  <si>
    <t>Önkormányzat tőketartozása összesen (=1+3+…+9)</t>
  </si>
  <si>
    <t>A 25. sor szerinti tőketartozás 10032000-01031496 számlára fizetendő része (1+3+4+5+6-visszafizetendő vis maior támogatás+7+8+9)</t>
  </si>
  <si>
    <t>Önkormányzat visszafizetési kötelezettsége és fizetendő kamat összesen (=24+25)</t>
  </si>
  <si>
    <t>Keltető gép</t>
  </si>
  <si>
    <t>Áfa: 17 644</t>
  </si>
  <si>
    <t>Ingatlan vásárlás ( Dervalics Gyuláné)</t>
  </si>
  <si>
    <t>Fűkasza</t>
  </si>
  <si>
    <t>Áfa: 42 286</t>
  </si>
  <si>
    <t>Útfelújítás</t>
  </si>
  <si>
    <t xml:space="preserve"> útfeljítás vis maior</t>
  </si>
  <si>
    <t xml:space="preserve"> tűzcsap csere</t>
  </si>
  <si>
    <t>Kpa felújítás (szennyvíz)</t>
  </si>
  <si>
    <t xml:space="preserve">Pacsa Város Önkormányzata működési hozzájárulás </t>
  </si>
  <si>
    <t xml:space="preserve">Működési hozzájárulás </t>
  </si>
  <si>
    <t>011130 - Önkormányzatok és önkormányzati hivatalok jogalkotó és általános igazgatási tevékenysége</t>
  </si>
  <si>
    <t>Főkönyvi szám</t>
  </si>
  <si>
    <t>Főkönyvi szám név</t>
  </si>
  <si>
    <t>0 Nyilvántartási számlák</t>
  </si>
  <si>
    <t>0916072</t>
  </si>
  <si>
    <t>Egyéb működési célú támogatások bevételei államháztartáson belülről-helyi önkormányzatok és költségvetési szerveik</t>
  </si>
  <si>
    <t>0941152</t>
  </si>
  <si>
    <t>költségek visszatérítései</t>
  </si>
  <si>
    <t>0975042</t>
  </si>
  <si>
    <t>Egyéb felhalmozási célú átvett pénzeszközök-háztartások</t>
  </si>
  <si>
    <t>Bevétel összesen:</t>
  </si>
  <si>
    <t>051101102</t>
  </si>
  <si>
    <t>2014 Technikai Köztisztviselők,közalkalmazottak bére  (technikai)</t>
  </si>
  <si>
    <t>05110112</t>
  </si>
  <si>
    <t>Köztisztviselők,közalkalmazottak bére  (technikai)</t>
  </si>
  <si>
    <t>05110132</t>
  </si>
  <si>
    <t>MT alapján teljes, részmunkaidős bére  (technikai)</t>
  </si>
  <si>
    <t>0511132</t>
  </si>
  <si>
    <t xml:space="preserve">Foglalkoztatottak egyéb személyi juttatásai </t>
  </si>
  <si>
    <t>051212</t>
  </si>
  <si>
    <t xml:space="preserve">Választott tisztségviselők juttatásai </t>
  </si>
  <si>
    <t>051222</t>
  </si>
  <si>
    <t>Munkavégzésre irányuló egyéb jogviszonyban nem saját foglalkoztatottnak fizetett juttatások</t>
  </si>
  <si>
    <t>051232</t>
  </si>
  <si>
    <t xml:space="preserve">Egyéb külső személyi juttatások </t>
  </si>
  <si>
    <t>05212</t>
  </si>
  <si>
    <t>Szociális hozzájárulási adó</t>
  </si>
  <si>
    <t>05242</t>
  </si>
  <si>
    <t>Egészségügyi hozzájárulás</t>
  </si>
  <si>
    <t>0531222</t>
  </si>
  <si>
    <t>Irodaszer, nyomtatvány  (technikai)</t>
  </si>
  <si>
    <t>0531262</t>
  </si>
  <si>
    <t>Midazok, amelyek nem számolhatóak el szakmai anyagnak  (technikai)</t>
  </si>
  <si>
    <t>0532112</t>
  </si>
  <si>
    <t>Internet díj  (technikai)</t>
  </si>
  <si>
    <t>0532212</t>
  </si>
  <si>
    <t>Telefon, telefax, telex, mobíl díj  (technikai)</t>
  </si>
  <si>
    <t>0533112</t>
  </si>
  <si>
    <t>Villamos energia  (technikai)</t>
  </si>
  <si>
    <t>0533122</t>
  </si>
  <si>
    <t>Gázdíj  (technikai)</t>
  </si>
  <si>
    <t>0533132</t>
  </si>
  <si>
    <t>Víz- és csatornadíj  (technikai)</t>
  </si>
  <si>
    <t>053362</t>
  </si>
  <si>
    <t xml:space="preserve">Szakmai tevékenységet segítő szolgáltatások </t>
  </si>
  <si>
    <t>0533712</t>
  </si>
  <si>
    <t>Postaköltség  (technikai)</t>
  </si>
  <si>
    <t>0533723</t>
  </si>
  <si>
    <t>Biztosítási díjak</t>
  </si>
  <si>
    <t>0533732</t>
  </si>
  <si>
    <t>Utalványdíj  (technikai)</t>
  </si>
  <si>
    <t>0533762</t>
  </si>
  <si>
    <t>Kéményseprés, szemétszállítás  (technikai)</t>
  </si>
  <si>
    <t>0533792</t>
  </si>
  <si>
    <t>Más egyéb szolgáltatások  (technikai)</t>
  </si>
  <si>
    <t>053512</t>
  </si>
  <si>
    <t xml:space="preserve">Működési célú előzetesen felszámított általános forgalmi adó </t>
  </si>
  <si>
    <t>053552</t>
  </si>
  <si>
    <t xml:space="preserve">Egyéb dologi kiadások </t>
  </si>
  <si>
    <t>0535542</t>
  </si>
  <si>
    <t>Adó-, vám-, illeték és más adójellegű befizetések, hozzájárulások  (technikai)</t>
  </si>
  <si>
    <t>05642</t>
  </si>
  <si>
    <t xml:space="preserve">Egyéb tárgyi eszközök beszerzése, létesítése </t>
  </si>
  <si>
    <t>05672</t>
  </si>
  <si>
    <t>Beruházási célú előzetesen felszámított általános forgalmi adó</t>
  </si>
  <si>
    <t>05712</t>
  </si>
  <si>
    <t xml:space="preserve">Ingatlanok felújítása </t>
  </si>
  <si>
    <t>05742</t>
  </si>
  <si>
    <t>Felújítási célú előzetesen felszámított általános forgalmi adó</t>
  </si>
  <si>
    <t>Kiadás összesen:</t>
  </si>
  <si>
    <t>0 összesen:</t>
  </si>
  <si>
    <t>013320 - Köztemető-fenntartás és -működtetés</t>
  </si>
  <si>
    <t>094022</t>
  </si>
  <si>
    <t xml:space="preserve">Szolgáltatások ellenértéke </t>
  </si>
  <si>
    <t xml:space="preserve">Munkavégzésre irányuló egyéb jogviszonyban nem saját foglalkoztatottnak fizetett juttatások </t>
  </si>
  <si>
    <t>Működési célú előzetesen felszámított általános forgalmi adó</t>
  </si>
  <si>
    <t>013350 - Az önkormányzati vagyonnal való gazdálkodással kapcsolatos feladatok</t>
  </si>
  <si>
    <t>094012</t>
  </si>
  <si>
    <t xml:space="preserve">Készletértékesítés ellenértéke </t>
  </si>
  <si>
    <t>0940212</t>
  </si>
  <si>
    <t>Tárgyi eszközök bérbeadásából származó bevétel</t>
  </si>
  <si>
    <t>Szolgáltatások ellenértéke</t>
  </si>
  <si>
    <t>094042</t>
  </si>
  <si>
    <t>Tulajdonosi bevételek</t>
  </si>
  <si>
    <t>0533722</t>
  </si>
  <si>
    <t>05622</t>
  </si>
  <si>
    <t>Ingatlanok beszerzése, létesítése</t>
  </si>
  <si>
    <t xml:space="preserve">Felújítási célú előzetesen felszámított általános forgalmi adó </t>
  </si>
  <si>
    <t>018010 - Önkormányzatok elszámolásai a központi költségvetéssel</t>
  </si>
  <si>
    <t>091112</t>
  </si>
  <si>
    <t xml:space="preserve">Helyi önkormányzatok működésének általános támogatása </t>
  </si>
  <si>
    <t>091132</t>
  </si>
  <si>
    <t xml:space="preserve">Települési önkormányzatok szociális, gyermekjóléti és gyermekétkeztetési feladatainak támogatása </t>
  </si>
  <si>
    <t>091142</t>
  </si>
  <si>
    <t xml:space="preserve">Települési önkormányzatok kulturális feladatainak támogatása </t>
  </si>
  <si>
    <t>091152</t>
  </si>
  <si>
    <t xml:space="preserve">Működési célú költségvetési támogatások és kiegészítő támogatások  </t>
  </si>
  <si>
    <t>0916022</t>
  </si>
  <si>
    <t>Egyéb működési célú támogatások bevételei államháztartáson belülről-központi kezelésű előirányzatok</t>
  </si>
  <si>
    <t>09212</t>
  </si>
  <si>
    <t xml:space="preserve">Felhalmozási célú önkormányzati támogatások </t>
  </si>
  <si>
    <t>098142</t>
  </si>
  <si>
    <t xml:space="preserve">Államháztartáson belüli megelőlegezések </t>
  </si>
  <si>
    <t>0550212</t>
  </si>
  <si>
    <t xml:space="preserve">A helyi önkormányzatok előző évi elszámolásából származó kiadások </t>
  </si>
  <si>
    <t>059142</t>
  </si>
  <si>
    <t xml:space="preserve">Államháztartáson belüli megelőlegezések visszafizetése </t>
  </si>
  <si>
    <t>018030 - Támogatási célú finanszírozási műveletek</t>
  </si>
  <si>
    <t>094112</t>
  </si>
  <si>
    <t>Egyéb működési bevételek</t>
  </si>
  <si>
    <t>0981312</t>
  </si>
  <si>
    <t>Előző év költségvetési maradványának igénybevétele</t>
  </si>
  <si>
    <t>05506072</t>
  </si>
  <si>
    <t>Egyéb működési célú támogatások államháztartáson belülre-helyi önkormányzatok és költségvetési szerveik</t>
  </si>
  <si>
    <t>05506082</t>
  </si>
  <si>
    <t>Egyéb működési célú támogatások államháztartáson belülre-társulások és költségvetési szerveik</t>
  </si>
  <si>
    <t>05512012</t>
  </si>
  <si>
    <t>Egyéb működési célú támogatások államháztartáson kívülre-egyházi jogi személyek</t>
  </si>
  <si>
    <t>041233 - Hosszabb időtartamú közfoglalkoztatás</t>
  </si>
  <si>
    <t>0511012</t>
  </si>
  <si>
    <t xml:space="preserve">Törvény szerinti illetmények, munkabérek </t>
  </si>
  <si>
    <t>041237 - Közfoglalkoztatási mintaprogram</t>
  </si>
  <si>
    <t>0916062</t>
  </si>
  <si>
    <t>Egyéb működési célú támogatások bevételei államháztartáson belülről-elkülönített állami pénzalapok</t>
  </si>
  <si>
    <t>Készletértékesítés ellenértéke</t>
  </si>
  <si>
    <t>Törvény szerinti illetmények, munkabérek</t>
  </si>
  <si>
    <t>05110712</t>
  </si>
  <si>
    <t>Erzsébet utalvány  (technikai)</t>
  </si>
  <si>
    <t>05252</t>
  </si>
  <si>
    <t>Táppénz hozzájárulás</t>
  </si>
  <si>
    <t>05272</t>
  </si>
  <si>
    <t>Személyi jövedelemadó</t>
  </si>
  <si>
    <t>0531112</t>
  </si>
  <si>
    <t>Gyógyszer  (technikai)</t>
  </si>
  <si>
    <t>0531232</t>
  </si>
  <si>
    <t>Hajtó és kenőanyag  (technikai)</t>
  </si>
  <si>
    <t>0531242</t>
  </si>
  <si>
    <t>Munka és védőruha  (technikai)</t>
  </si>
  <si>
    <t>053372</t>
  </si>
  <si>
    <t xml:space="preserve">Egyéb szolgáltatások </t>
  </si>
  <si>
    <t>Egyéb tárgyi eszközök beszerzése, létesítése</t>
  </si>
  <si>
    <t xml:space="preserve">Beruházási célú előzetesen felszámított általános forgalmi adó </t>
  </si>
  <si>
    <t>045160 - Közutak, hidak, alagutak üzemeltetése, fenntartása</t>
  </si>
  <si>
    <t>053343</t>
  </si>
  <si>
    <t>Karbantartási, kisjavítási szolgáltatások</t>
  </si>
  <si>
    <t>Ingatlanok felújítása</t>
  </si>
  <si>
    <t>051020 - Nem veszélyes (települési) hulladék összetevőinek válogatása, elkülönített begyűjtése, szállítása, átrakása</t>
  </si>
  <si>
    <t>0533742</t>
  </si>
  <si>
    <t>Szállítás  (technikai)</t>
  </si>
  <si>
    <t>051030 - Nem veszélyes (települési) hulladék vegyes (ömlesztett) begyűjtése, szállítása,átrakása</t>
  </si>
  <si>
    <t>063020 - Víztermelés, -kezelés, -ellátás</t>
  </si>
  <si>
    <t>064010 - Közvilágítás</t>
  </si>
  <si>
    <t>066010 - Zöldterület-kezelés</t>
  </si>
  <si>
    <t>053342</t>
  </si>
  <si>
    <t xml:space="preserve">Karbantartási, kisjavítási szolgáltatások </t>
  </si>
  <si>
    <t>066020 - Város-, községgazdálkodási egyéb szolgáltatások</t>
  </si>
  <si>
    <t>072312 - Fogorvosi ügyeleti ellátás</t>
  </si>
  <si>
    <t>081030 - Sportlétesítmények, edzőtáborok működtetése és fejlesztése</t>
  </si>
  <si>
    <t>082042 - Könyvtári állomány gyarapítása, nyilvántartása</t>
  </si>
  <si>
    <t>0531122</t>
  </si>
  <si>
    <t>Könyv, folyóirat  (technikai)</t>
  </si>
  <si>
    <t>082044 - Könyvtári szolgáltatások</t>
  </si>
  <si>
    <t>0532222</t>
  </si>
  <si>
    <t>Kábel tv.  (technikai)</t>
  </si>
  <si>
    <t>0535552</t>
  </si>
  <si>
    <t>Kötelező jellegű díjakat ( útdíj,műszaki vizsga díja )  (technikai)</t>
  </si>
  <si>
    <t>082092 - Közművelődés – hagyományos közösségi kulturális értékek gondozása</t>
  </si>
  <si>
    <t>053322</t>
  </si>
  <si>
    <t xml:space="preserve">Vásárolt élelmezés </t>
  </si>
  <si>
    <t>Egyéb szolgáltatások</t>
  </si>
  <si>
    <t>084031 - Civil szervezetek működési támogatása</t>
  </si>
  <si>
    <t>104037 - Intézményen kívüli gyermekétkeztetés</t>
  </si>
  <si>
    <t>104051 - Gyermekvédelmi pénzbeli és természetbeni ellátások</t>
  </si>
  <si>
    <t>054292</t>
  </si>
  <si>
    <t>Természetben nyújtott gyermekvédelmi támogatás Gyvt.20/C/4  (technikai)</t>
  </si>
  <si>
    <t>107055 - Falugondnoki, tanyagondnoki szolgáltatás</t>
  </si>
  <si>
    <t>0511092</t>
  </si>
  <si>
    <t xml:space="preserve">Közlekedési költségtérítés </t>
  </si>
  <si>
    <t>107060 - Egyéb szociális pénzbeli és természetbeni ellátások, támogatások</t>
  </si>
  <si>
    <t>0548252</t>
  </si>
  <si>
    <t>Települési támogatás [Szoctv. 45.§]  (technikai)</t>
  </si>
  <si>
    <t>054892</t>
  </si>
  <si>
    <t>Önkormányzat által saját hatáskörben (nem szociális és gyermekvédelmi előírások alapján) adott természetbeni ellátás  (technikai)</t>
  </si>
  <si>
    <t>05506012</t>
  </si>
  <si>
    <t>Egyéb működési célú támogatások államháztartáson belülre-központi költségvetési szervek</t>
  </si>
  <si>
    <t>900020 - Önkormányzatok funkcióira nem sorolható bevételei államháztartáson kívülről</t>
  </si>
  <si>
    <t>093112</t>
  </si>
  <si>
    <t xml:space="preserve">Magánszemélyek jövedelemadói </t>
  </si>
  <si>
    <t>093412</t>
  </si>
  <si>
    <t>Építményadó</t>
  </si>
  <si>
    <t>093432</t>
  </si>
  <si>
    <t>Magánszemélyek kommunális adója</t>
  </si>
  <si>
    <t>09351072</t>
  </si>
  <si>
    <t>Állandó jelleggel végzett iparűzési tevékenység után fizetett helyi adó</t>
  </si>
  <si>
    <t>0935412</t>
  </si>
  <si>
    <t>Belföldi gépjárművek adójának  a helyi önkormányzatot megillető része</t>
  </si>
  <si>
    <t>0936162</t>
  </si>
  <si>
    <t>Egyéb közhatalmi bevétel  (technikai)</t>
  </si>
  <si>
    <t>0936172</t>
  </si>
  <si>
    <t>Késedelmi és önellenőrzési pótlék  (technikai)</t>
  </si>
  <si>
    <t>0940822</t>
  </si>
  <si>
    <t xml:space="preserve">Egyéb kapott (járó) kamatok és kamatjellegű bevételek </t>
  </si>
  <si>
    <t>095212</t>
  </si>
  <si>
    <t>Ingatlan értékesítés  (technikai)</t>
  </si>
  <si>
    <t>Térburkolat,PM hivatal bejárat akadálymentesítése</t>
  </si>
  <si>
    <t>Finanszírozás 3 316 633 ft)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</si>
</sst>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_ ;[Red]\-#,##0.0\ "/>
    <numFmt numFmtId="166" formatCode="#,##0.000"/>
    <numFmt numFmtId="167" formatCode="#,##0.0"/>
    <numFmt numFmtId="168" formatCode="[$-1040E]#,##0\ &quot;Ft&quot;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2"/>
      <name val="Arial"/>
      <family val="2"/>
    </font>
    <font>
      <sz val="9"/>
      <color indexed="8"/>
      <name val="Arial"/>
      <family val="2"/>
    </font>
    <font>
      <b/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38" fontId="7" fillId="0" borderId="13" xfId="4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38" fontId="3" fillId="0" borderId="13" xfId="4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right" vertical="top" wrapText="1"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/>
    </xf>
    <xf numFmtId="38" fontId="3" fillId="33" borderId="13" xfId="40" applyNumberFormat="1" applyFont="1" applyFill="1" applyBorder="1" applyAlignment="1">
      <alignment vertical="top"/>
    </xf>
    <xf numFmtId="0" fontId="3" fillId="33" borderId="13" xfId="0" applyFont="1" applyFill="1" applyBorder="1" applyAlignment="1">
      <alignment horizontal="justify" vertical="top" wrapText="1"/>
    </xf>
    <xf numFmtId="164" fontId="3" fillId="0" borderId="13" xfId="40" applyNumberFormat="1" applyFont="1" applyFill="1" applyBorder="1" applyAlignment="1">
      <alignment horizontal="center" vertical="top" wrapText="1"/>
    </xf>
    <xf numFmtId="164" fontId="3" fillId="33" borderId="13" xfId="4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3" fontId="3" fillId="34" borderId="13" xfId="4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38" fontId="3" fillId="0" borderId="13" xfId="40" applyNumberFormat="1" applyFont="1" applyFill="1" applyBorder="1" applyAlignment="1">
      <alignment horizontal="right" vertical="top" wrapText="1"/>
    </xf>
    <xf numFmtId="38" fontId="3" fillId="0" borderId="13" xfId="4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165" fontId="3" fillId="0" borderId="13" xfId="4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top" wrapText="1"/>
    </xf>
    <xf numFmtId="164" fontId="8" fillId="0" borderId="13" xfId="40" applyNumberFormat="1" applyFont="1" applyBorder="1" applyAlignment="1">
      <alignment horizontal="justify" vertical="top" wrapText="1"/>
    </xf>
    <xf numFmtId="164" fontId="8" fillId="0" borderId="13" xfId="4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8" fillId="0" borderId="13" xfId="0" applyFont="1" applyBorder="1" applyAlignment="1">
      <alignment/>
    </xf>
    <xf numFmtId="38" fontId="7" fillId="0" borderId="13" xfId="40" applyNumberFormat="1" applyFont="1" applyFill="1" applyBorder="1" applyAlignment="1">
      <alignment horizontal="right" vertical="center" wrapText="1"/>
    </xf>
    <xf numFmtId="38" fontId="8" fillId="0" borderId="13" xfId="40" applyNumberFormat="1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38" fontId="9" fillId="0" borderId="13" xfId="40" applyNumberFormat="1" applyFont="1" applyBorder="1" applyAlignment="1">
      <alignment/>
    </xf>
    <xf numFmtId="38" fontId="9" fillId="0" borderId="13" xfId="40" applyNumberFormat="1" applyFont="1" applyBorder="1" applyAlignment="1">
      <alignment horizontal="right" wrapText="1"/>
    </xf>
    <xf numFmtId="0" fontId="9" fillId="0" borderId="13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8" fontId="0" fillId="0" borderId="0" xfId="0" applyNumberForma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64" fontId="3" fillId="0" borderId="13" xfId="40" applyNumberFormat="1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64" fontId="3" fillId="33" borderId="13" xfId="0" applyNumberFormat="1" applyFont="1" applyFill="1" applyBorder="1" applyAlignment="1">
      <alignment vertical="top" wrapText="1"/>
    </xf>
    <xf numFmtId="0" fontId="10" fillId="35" borderId="13" xfId="0" applyFont="1" applyFill="1" applyBorder="1" applyAlignment="1">
      <alignment/>
    </xf>
    <xf numFmtId="3" fontId="10" fillId="35" borderId="13" xfId="0" applyNumberFormat="1" applyFont="1" applyFill="1" applyBorder="1" applyAlignment="1">
      <alignment/>
    </xf>
    <xf numFmtId="3" fontId="10" fillId="35" borderId="13" xfId="40" applyNumberFormat="1" applyFont="1" applyFill="1" applyBorder="1" applyAlignment="1">
      <alignment horizontal="center"/>
    </xf>
    <xf numFmtId="0" fontId="4" fillId="36" borderId="13" xfId="0" applyFont="1" applyFill="1" applyBorder="1" applyAlignment="1" applyProtection="1">
      <alignment vertical="center" wrapText="1"/>
      <protection locked="0"/>
    </xf>
    <xf numFmtId="3" fontId="5" fillId="36" borderId="0" xfId="0" applyNumberFormat="1" applyFont="1" applyFill="1" applyAlignment="1">
      <alignment/>
    </xf>
    <xf numFmtId="0" fontId="4" fillId="36" borderId="0" xfId="0" applyFont="1" applyFill="1" applyBorder="1" applyAlignment="1" applyProtection="1">
      <alignment vertical="center" wrapText="1"/>
      <protection locked="0"/>
    </xf>
    <xf numFmtId="0" fontId="5" fillId="36" borderId="0" xfId="0" applyFont="1" applyFill="1" applyAlignment="1">
      <alignment/>
    </xf>
    <xf numFmtId="0" fontId="3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/>
    </xf>
    <xf numFmtId="38" fontId="2" fillId="0" borderId="13" xfId="40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38" fontId="11" fillId="0" borderId="13" xfId="4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wrapText="1"/>
    </xf>
    <xf numFmtId="38" fontId="2" fillId="0" borderId="13" xfId="40" applyNumberFormat="1" applyFont="1" applyFill="1" applyBorder="1" applyAlignment="1">
      <alignment horizontal="right" vertical="top"/>
    </xf>
    <xf numFmtId="38" fontId="2" fillId="0" borderId="13" xfId="40" applyNumberFormat="1" applyFont="1" applyBorder="1" applyAlignment="1">
      <alignment horizontal="right" wrapText="1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38" fontId="2" fillId="33" borderId="13" xfId="4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38" fontId="2" fillId="33" borderId="13" xfId="4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/>
    </xf>
    <xf numFmtId="38" fontId="2" fillId="0" borderId="13" xfId="4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wrapText="1"/>
    </xf>
    <xf numFmtId="0" fontId="11" fillId="33" borderId="13" xfId="0" applyFont="1" applyFill="1" applyBorder="1" applyAlignment="1">
      <alignment horizontal="left" wrapText="1"/>
    </xf>
    <xf numFmtId="38" fontId="11" fillId="33" borderId="13" xfId="4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38" fontId="11" fillId="33" borderId="13" xfId="40" applyNumberFormat="1" applyFont="1" applyFill="1" applyBorder="1" applyAlignment="1">
      <alignment horizontal="right" vertical="center"/>
    </xf>
    <xf numFmtId="38" fontId="2" fillId="35" borderId="13" xfId="40" applyNumberFormat="1" applyFont="1" applyFill="1" applyBorder="1" applyAlignment="1">
      <alignment horizontal="right" wrapText="1"/>
    </xf>
    <xf numFmtId="38" fontId="2" fillId="35" borderId="13" xfId="4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 wrapText="1"/>
    </xf>
    <xf numFmtId="0" fontId="10" fillId="37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/>
    </xf>
    <xf numFmtId="0" fontId="10" fillId="37" borderId="0" xfId="0" applyFont="1" applyFill="1" applyAlignment="1">
      <alignment horizontal="center" vertical="top" wrapText="1"/>
    </xf>
    <xf numFmtId="0" fontId="16" fillId="37" borderId="0" xfId="0" applyFont="1" applyFill="1" applyAlignment="1">
      <alignment horizontal="center" vertical="top" wrapText="1"/>
    </xf>
    <xf numFmtId="0" fontId="0" fillId="34" borderId="13" xfId="0" applyFill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11" fillId="34" borderId="14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38" borderId="15" xfId="0" applyFont="1" applyFill="1" applyBorder="1" applyAlignment="1" applyProtection="1">
      <alignment horizontal="left" vertical="center" wrapText="1" readingOrder="1"/>
      <protection locked="0"/>
    </xf>
    <xf numFmtId="0" fontId="17" fillId="38" borderId="14" xfId="0" applyFont="1" applyFill="1" applyBorder="1" applyAlignment="1" applyProtection="1">
      <alignment horizontal="left" vertical="center" wrapText="1" readingOrder="1"/>
      <protection locked="0"/>
    </xf>
    <xf numFmtId="0" fontId="18" fillId="0" borderId="15" xfId="0" applyFont="1" applyBorder="1" applyAlignment="1" applyProtection="1">
      <alignment vertical="center" wrapText="1" readingOrder="1"/>
      <protection locked="0"/>
    </xf>
    <xf numFmtId="0" fontId="18" fillId="0" borderId="14" xfId="0" applyFont="1" applyBorder="1" applyAlignment="1" applyProtection="1">
      <alignment vertical="center" wrapText="1" readingOrder="1"/>
      <protection locked="0"/>
    </xf>
    <xf numFmtId="168" fontId="18" fillId="0" borderId="15" xfId="0" applyNumberFormat="1" applyFont="1" applyBorder="1" applyAlignment="1" applyProtection="1">
      <alignment horizontal="right" vertical="center" wrapText="1" readingOrder="1"/>
      <protection locked="0"/>
    </xf>
    <xf numFmtId="168" fontId="17" fillId="0" borderId="15" xfId="0" applyNumberFormat="1" applyFont="1" applyBorder="1" applyAlignment="1" applyProtection="1">
      <alignment horizontal="right" vertical="center" wrapText="1" readingOrder="1"/>
      <protection locked="0"/>
    </xf>
    <xf numFmtId="168" fontId="19" fillId="0" borderId="15" xfId="0" applyNumberFormat="1" applyFont="1" applyBorder="1" applyAlignment="1" applyProtection="1">
      <alignment horizontal="right" vertical="center" wrapText="1" readingOrder="1"/>
      <protection locked="0"/>
    </xf>
    <xf numFmtId="168" fontId="17" fillId="39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40" borderId="0" xfId="0" applyFont="1" applyFill="1" applyBorder="1" applyAlignment="1" applyProtection="1">
      <alignment vertical="center" wrapText="1" readingOrder="1"/>
      <protection locked="0"/>
    </xf>
    <xf numFmtId="0" fontId="53" fillId="41" borderId="0" xfId="0" applyFont="1" applyFill="1" applyBorder="1" applyAlignment="1" applyProtection="1">
      <alignment vertical="top" wrapText="1"/>
      <protection locked="0"/>
    </xf>
    <xf numFmtId="168" fontId="17" fillId="4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center"/>
    </xf>
    <xf numFmtId="0" fontId="10" fillId="3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14" xfId="0" applyFont="1" applyBorder="1" applyAlignment="1" applyProtection="1">
      <alignment vertical="center" wrapText="1" readingOrder="1"/>
      <protection locked="0"/>
    </xf>
    <xf numFmtId="0" fontId="53" fillId="0" borderId="18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 vertical="center" wrapText="1" readingOrder="1"/>
      <protection locked="0"/>
    </xf>
    <xf numFmtId="0" fontId="17" fillId="39" borderId="14" xfId="0" applyFont="1" applyFill="1" applyBorder="1" applyAlignment="1" applyProtection="1">
      <alignment vertical="center" wrapText="1" readingOrder="1"/>
      <protection locked="0"/>
    </xf>
    <xf numFmtId="0" fontId="17" fillId="0" borderId="0" xfId="0" applyFont="1" applyAlignment="1" applyProtection="1">
      <alignment wrapText="1" readingOrder="1"/>
      <protection locked="0"/>
    </xf>
    <xf numFmtId="0" fontId="53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6" fillId="37" borderId="0" xfId="0" applyFont="1" applyFill="1" applyAlignment="1">
      <alignment horizontal="center" vertical="top" wrapText="1"/>
    </xf>
    <xf numFmtId="0" fontId="1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3" fontId="35" fillId="0" borderId="0" xfId="0" applyNumberFormat="1" applyFont="1" applyAlignment="1">
      <alignment/>
    </xf>
    <xf numFmtId="0" fontId="36" fillId="35" borderId="0" xfId="0" applyFont="1" applyFill="1" applyAlignment="1">
      <alignment/>
    </xf>
    <xf numFmtId="0" fontId="35" fillId="35" borderId="0" xfId="0" applyFont="1" applyFill="1" applyAlignment="1">
      <alignment/>
    </xf>
    <xf numFmtId="2" fontId="35" fillId="0" borderId="0" xfId="0" applyNumberFormat="1" applyFont="1" applyAlignment="1">
      <alignment horizontal="center"/>
    </xf>
    <xf numFmtId="3" fontId="36" fillId="35" borderId="0" xfId="0" applyNumberFormat="1" applyFont="1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118" zoomScaleSheetLayoutView="118" zoomScalePageLayoutView="0" workbookViewId="0" topLeftCell="A61">
      <selection activeCell="G65" sqref="G65"/>
    </sheetView>
  </sheetViews>
  <sheetFormatPr defaultColWidth="9.140625" defaultRowHeight="15"/>
  <cols>
    <col min="1" max="1" width="4.421875" style="0" customWidth="1"/>
    <col min="2" max="2" width="44.140625" style="0" customWidth="1"/>
    <col min="3" max="3" width="11.8515625" style="0" bestFit="1" customWidth="1"/>
    <col min="4" max="4" width="13.28125" style="0" customWidth="1"/>
    <col min="5" max="5" width="12.00390625" style="0" customWidth="1"/>
  </cols>
  <sheetData>
    <row r="1" spans="1:4" ht="15">
      <c r="A1" s="134" t="s">
        <v>252</v>
      </c>
      <c r="B1" s="134"/>
      <c r="C1" s="134"/>
      <c r="D1" s="134"/>
    </row>
    <row r="2" spans="1:4" ht="15">
      <c r="A2" s="134" t="s">
        <v>179</v>
      </c>
      <c r="B2" s="134"/>
      <c r="C2" s="134"/>
      <c r="D2" s="134"/>
    </row>
    <row r="5" spans="1:5" ht="15" customHeight="1">
      <c r="A5" s="135" t="s">
        <v>253</v>
      </c>
      <c r="B5" s="136"/>
      <c r="C5" s="136"/>
      <c r="D5" s="136"/>
      <c r="E5" s="136"/>
    </row>
    <row r="6" spans="1:5" ht="31.5" customHeight="1">
      <c r="A6" s="113" t="s">
        <v>254</v>
      </c>
      <c r="B6" s="113" t="s">
        <v>111</v>
      </c>
      <c r="C6" s="113" t="s">
        <v>94</v>
      </c>
      <c r="D6" s="113" t="s">
        <v>255</v>
      </c>
      <c r="E6" s="113" t="s">
        <v>256</v>
      </c>
    </row>
    <row r="7" spans="1:5" ht="31.5" customHeight="1">
      <c r="A7" s="113">
        <v>2</v>
      </c>
      <c r="B7" s="113">
        <v>3</v>
      </c>
      <c r="C7" s="113">
        <v>4</v>
      </c>
      <c r="D7" s="113">
        <v>5</v>
      </c>
      <c r="E7" s="113">
        <v>8</v>
      </c>
    </row>
    <row r="8" spans="1:5" ht="31.5" customHeight="1">
      <c r="A8" s="102" t="s">
        <v>257</v>
      </c>
      <c r="B8" s="103" t="s">
        <v>258</v>
      </c>
      <c r="C8" s="104">
        <v>11839509</v>
      </c>
      <c r="D8" s="104">
        <v>11839509</v>
      </c>
      <c r="E8" s="104">
        <v>11839509</v>
      </c>
    </row>
    <row r="9" spans="1:5" ht="31.5" customHeight="1">
      <c r="A9" s="102" t="s">
        <v>260</v>
      </c>
      <c r="B9" s="103" t="s">
        <v>261</v>
      </c>
      <c r="C9" s="104">
        <v>4697853</v>
      </c>
      <c r="D9" s="104">
        <v>5017853</v>
      </c>
      <c r="E9" s="104">
        <v>5016394</v>
      </c>
    </row>
    <row r="10" spans="1:5" ht="31.5" customHeight="1">
      <c r="A10" s="102" t="s">
        <v>262</v>
      </c>
      <c r="B10" s="103" t="s">
        <v>263</v>
      </c>
      <c r="C10" s="104">
        <v>1200000</v>
      </c>
      <c r="D10" s="104">
        <v>1200000</v>
      </c>
      <c r="E10" s="104">
        <v>1200000</v>
      </c>
    </row>
    <row r="11" spans="1:5" ht="31.5" customHeight="1">
      <c r="A11" s="102" t="s">
        <v>264</v>
      </c>
      <c r="B11" s="103" t="s">
        <v>100</v>
      </c>
      <c r="C11" s="104">
        <v>0</v>
      </c>
      <c r="D11" s="104">
        <v>835660</v>
      </c>
      <c r="E11" s="104">
        <v>835660</v>
      </c>
    </row>
    <row r="12" spans="1:5" ht="31.5" customHeight="1">
      <c r="A12" s="102" t="s">
        <v>266</v>
      </c>
      <c r="B12" s="103" t="s">
        <v>267</v>
      </c>
      <c r="C12" s="104">
        <v>17737362</v>
      </c>
      <c r="D12" s="104">
        <v>18893022</v>
      </c>
      <c r="E12" s="104">
        <v>18891563</v>
      </c>
    </row>
    <row r="13" spans="1:5" ht="31.5" customHeight="1">
      <c r="A13" s="102" t="s">
        <v>268</v>
      </c>
      <c r="B13" s="103" t="s">
        <v>269</v>
      </c>
      <c r="C13" s="104">
        <v>13670000</v>
      </c>
      <c r="D13" s="104">
        <v>11140000</v>
      </c>
      <c r="E13" s="104">
        <v>11134188</v>
      </c>
    </row>
    <row r="14" spans="1:5" ht="31.5" customHeight="1">
      <c r="A14" s="102" t="s">
        <v>270</v>
      </c>
      <c r="B14" s="103" t="s">
        <v>271</v>
      </c>
      <c r="C14" s="104">
        <v>0</v>
      </c>
      <c r="D14" s="104">
        <v>0</v>
      </c>
      <c r="E14" s="104">
        <v>92800</v>
      </c>
    </row>
    <row r="15" spans="1:5" ht="31.5" customHeight="1">
      <c r="A15" s="102" t="s">
        <v>273</v>
      </c>
      <c r="B15" s="103" t="s">
        <v>274</v>
      </c>
      <c r="C15" s="104">
        <v>0</v>
      </c>
      <c r="D15" s="104">
        <v>0</v>
      </c>
      <c r="E15" s="104">
        <v>11024863</v>
      </c>
    </row>
    <row r="16" spans="1:5" ht="31.5" customHeight="1">
      <c r="A16" s="102" t="s">
        <v>544</v>
      </c>
      <c r="B16" s="103" t="s">
        <v>20</v>
      </c>
      <c r="C16" s="104">
        <v>0</v>
      </c>
      <c r="D16" s="104">
        <v>0</v>
      </c>
      <c r="E16" s="104">
        <v>16525</v>
      </c>
    </row>
    <row r="17" spans="1:5" ht="31.5" customHeight="1">
      <c r="A17" s="105" t="s">
        <v>275</v>
      </c>
      <c r="B17" s="106" t="s">
        <v>276</v>
      </c>
      <c r="C17" s="107">
        <v>31407362</v>
      </c>
      <c r="D17" s="107">
        <v>30033022</v>
      </c>
      <c r="E17" s="107">
        <v>30025751</v>
      </c>
    </row>
    <row r="18" spans="1:5" ht="31.5" customHeight="1">
      <c r="A18" s="102" t="s">
        <v>352</v>
      </c>
      <c r="B18" s="103" t="s">
        <v>21</v>
      </c>
      <c r="C18" s="104">
        <v>0</v>
      </c>
      <c r="D18" s="104">
        <v>12322150</v>
      </c>
      <c r="E18" s="104">
        <v>11707810</v>
      </c>
    </row>
    <row r="19" spans="1:5" ht="43.5" customHeight="1">
      <c r="A19" s="105" t="s">
        <v>22</v>
      </c>
      <c r="B19" s="106" t="s">
        <v>23</v>
      </c>
      <c r="C19" s="107">
        <v>0</v>
      </c>
      <c r="D19" s="107">
        <v>12322150</v>
      </c>
      <c r="E19" s="107">
        <v>11707810</v>
      </c>
    </row>
    <row r="20" spans="1:5" ht="31.5" customHeight="1">
      <c r="A20" s="102" t="s">
        <v>24</v>
      </c>
      <c r="B20" s="103" t="s">
        <v>25</v>
      </c>
      <c r="C20" s="104">
        <v>0</v>
      </c>
      <c r="D20" s="104">
        <v>7806</v>
      </c>
      <c r="E20" s="104">
        <v>11924</v>
      </c>
    </row>
    <row r="21" spans="1:5" ht="31.5" customHeight="1">
      <c r="A21" s="102" t="s">
        <v>26</v>
      </c>
      <c r="B21" s="103" t="s">
        <v>27</v>
      </c>
      <c r="C21" s="104">
        <v>0</v>
      </c>
      <c r="D21" s="104">
        <v>0</v>
      </c>
      <c r="E21" s="104">
        <v>11924</v>
      </c>
    </row>
    <row r="22" spans="1:5" ht="31.5" customHeight="1">
      <c r="A22" s="102" t="s">
        <v>28</v>
      </c>
      <c r="B22" s="103" t="s">
        <v>29</v>
      </c>
      <c r="C22" s="104">
        <v>0</v>
      </c>
      <c r="D22" s="104">
        <v>7806</v>
      </c>
      <c r="E22" s="104">
        <v>11924</v>
      </c>
    </row>
    <row r="23" spans="1:5" ht="31.5" customHeight="1">
      <c r="A23" s="102" t="s">
        <v>277</v>
      </c>
      <c r="B23" s="103" t="s">
        <v>278</v>
      </c>
      <c r="C23" s="104">
        <v>3000638</v>
      </c>
      <c r="D23" s="104">
        <v>2245320</v>
      </c>
      <c r="E23" s="104">
        <v>1523950</v>
      </c>
    </row>
    <row r="24" spans="1:5" ht="31.5" customHeight="1">
      <c r="A24" s="102" t="s">
        <v>279</v>
      </c>
      <c r="B24" s="103" t="s">
        <v>280</v>
      </c>
      <c r="C24" s="104">
        <v>0</v>
      </c>
      <c r="D24" s="104">
        <v>0</v>
      </c>
      <c r="E24" s="104">
        <v>787200</v>
      </c>
    </row>
    <row r="25" spans="1:5" ht="31.5" customHeight="1">
      <c r="A25" s="102" t="s">
        <v>281</v>
      </c>
      <c r="B25" s="103" t="s">
        <v>282</v>
      </c>
      <c r="C25" s="104">
        <v>0</v>
      </c>
      <c r="D25" s="104">
        <v>0</v>
      </c>
      <c r="E25" s="104">
        <v>736750</v>
      </c>
    </row>
    <row r="26" spans="1:5" ht="31.5" customHeight="1">
      <c r="A26" s="102" t="s">
        <v>283</v>
      </c>
      <c r="B26" s="103" t="s">
        <v>101</v>
      </c>
      <c r="C26" s="104">
        <v>2720000</v>
      </c>
      <c r="D26" s="104">
        <v>3925493</v>
      </c>
      <c r="E26" s="104">
        <v>3764510</v>
      </c>
    </row>
    <row r="27" spans="1:5" ht="31.5" customHeight="1">
      <c r="A27" s="102" t="s">
        <v>284</v>
      </c>
      <c r="B27" s="103" t="s">
        <v>285</v>
      </c>
      <c r="C27" s="104">
        <v>0</v>
      </c>
      <c r="D27" s="104">
        <v>0</v>
      </c>
      <c r="E27" s="104">
        <v>3764510</v>
      </c>
    </row>
    <row r="28" spans="1:5" ht="31.5" customHeight="1">
      <c r="A28" s="102" t="s">
        <v>286</v>
      </c>
      <c r="B28" s="103" t="s">
        <v>102</v>
      </c>
      <c r="C28" s="104">
        <v>1871000</v>
      </c>
      <c r="D28" s="104">
        <v>1500000</v>
      </c>
      <c r="E28" s="104">
        <v>527916</v>
      </c>
    </row>
    <row r="29" spans="1:5" ht="31.5" customHeight="1">
      <c r="A29" s="102" t="s">
        <v>287</v>
      </c>
      <c r="B29" s="103" t="s">
        <v>288</v>
      </c>
      <c r="C29" s="104">
        <v>0</v>
      </c>
      <c r="D29" s="104">
        <v>0</v>
      </c>
      <c r="E29" s="104">
        <v>527916</v>
      </c>
    </row>
    <row r="30" spans="1:5" ht="31.5" customHeight="1">
      <c r="A30" s="102" t="s">
        <v>289</v>
      </c>
      <c r="B30" s="103" t="s">
        <v>103</v>
      </c>
      <c r="C30" s="104">
        <v>0</v>
      </c>
      <c r="D30" s="104">
        <v>97000</v>
      </c>
      <c r="E30" s="104">
        <v>0</v>
      </c>
    </row>
    <row r="31" spans="1:5" ht="31.5" customHeight="1">
      <c r="A31" s="102" t="s">
        <v>290</v>
      </c>
      <c r="B31" s="103" t="s">
        <v>291</v>
      </c>
      <c r="C31" s="104">
        <v>4591000</v>
      </c>
      <c r="D31" s="104">
        <v>5522493</v>
      </c>
      <c r="E31" s="104">
        <v>4292426</v>
      </c>
    </row>
    <row r="32" spans="1:5" ht="31.5" customHeight="1">
      <c r="A32" s="102" t="s">
        <v>292</v>
      </c>
      <c r="B32" s="103" t="s">
        <v>104</v>
      </c>
      <c r="C32" s="104">
        <v>220000</v>
      </c>
      <c r="D32" s="104">
        <v>809491</v>
      </c>
      <c r="E32" s="104">
        <v>203734</v>
      </c>
    </row>
    <row r="33" spans="1:5" ht="31.5" customHeight="1">
      <c r="A33" s="105" t="s">
        <v>294</v>
      </c>
      <c r="B33" s="106" t="s">
        <v>105</v>
      </c>
      <c r="C33" s="107">
        <v>7811638</v>
      </c>
      <c r="D33" s="107">
        <v>8585110</v>
      </c>
      <c r="E33" s="107">
        <v>6032034</v>
      </c>
    </row>
    <row r="34" spans="1:5" ht="31.5" customHeight="1">
      <c r="A34" s="102" t="s">
        <v>479</v>
      </c>
      <c r="B34" s="103" t="s">
        <v>30</v>
      </c>
      <c r="C34" s="104">
        <v>300000</v>
      </c>
      <c r="D34" s="104">
        <v>2000000</v>
      </c>
      <c r="E34" s="104">
        <v>1876925</v>
      </c>
    </row>
    <row r="35" spans="1:5" ht="31.5" customHeight="1">
      <c r="A35" s="102" t="s">
        <v>295</v>
      </c>
      <c r="B35" s="103" t="s">
        <v>106</v>
      </c>
      <c r="C35" s="104">
        <v>0</v>
      </c>
      <c r="D35" s="104">
        <v>1000674</v>
      </c>
      <c r="E35" s="104">
        <v>988603</v>
      </c>
    </row>
    <row r="36" spans="1:5" ht="31.5" customHeight="1">
      <c r="A36" s="102" t="s">
        <v>296</v>
      </c>
      <c r="B36" s="103" t="s">
        <v>297</v>
      </c>
      <c r="C36" s="104">
        <v>0</v>
      </c>
      <c r="D36" s="104">
        <v>0</v>
      </c>
      <c r="E36" s="104">
        <v>507500</v>
      </c>
    </row>
    <row r="37" spans="1:5" ht="31.5" customHeight="1">
      <c r="A37" s="102" t="s">
        <v>298</v>
      </c>
      <c r="B37" s="103" t="s">
        <v>299</v>
      </c>
      <c r="C37" s="104">
        <v>740000</v>
      </c>
      <c r="D37" s="104">
        <v>7720000</v>
      </c>
      <c r="E37" s="104">
        <v>6633956</v>
      </c>
    </row>
    <row r="38" spans="1:5" ht="31.5" customHeight="1">
      <c r="A38" s="102" t="s">
        <v>394</v>
      </c>
      <c r="B38" s="103" t="s">
        <v>31</v>
      </c>
      <c r="C38" s="104">
        <v>0</v>
      </c>
      <c r="D38" s="104">
        <v>19606</v>
      </c>
      <c r="E38" s="104">
        <v>0</v>
      </c>
    </row>
    <row r="39" spans="1:5" ht="31.5" customHeight="1">
      <c r="A39" s="102" t="s">
        <v>396</v>
      </c>
      <c r="B39" s="103" t="s">
        <v>32</v>
      </c>
      <c r="C39" s="104">
        <v>0</v>
      </c>
      <c r="D39" s="104">
        <v>126815</v>
      </c>
      <c r="E39" s="104">
        <v>0</v>
      </c>
    </row>
    <row r="40" spans="1:5" ht="31.5" customHeight="1">
      <c r="A40" s="102" t="s">
        <v>300</v>
      </c>
      <c r="B40" s="103" t="s">
        <v>301</v>
      </c>
      <c r="C40" s="104">
        <v>0</v>
      </c>
      <c r="D40" s="104">
        <v>5766</v>
      </c>
      <c r="E40" s="104">
        <v>1858</v>
      </c>
    </row>
    <row r="41" spans="1:5" ht="31.5" customHeight="1">
      <c r="A41" s="102" t="s">
        <v>302</v>
      </c>
      <c r="B41" s="103" t="s">
        <v>303</v>
      </c>
      <c r="C41" s="104">
        <v>0</v>
      </c>
      <c r="D41" s="104">
        <v>5766</v>
      </c>
      <c r="E41" s="104">
        <v>1858</v>
      </c>
    </row>
    <row r="42" spans="1:5" ht="31.5" customHeight="1">
      <c r="A42" s="102" t="s">
        <v>304</v>
      </c>
      <c r="B42" s="103" t="s">
        <v>305</v>
      </c>
      <c r="C42" s="104">
        <v>0</v>
      </c>
      <c r="D42" s="104">
        <v>791857</v>
      </c>
      <c r="E42" s="104">
        <v>791578</v>
      </c>
    </row>
    <row r="43" spans="1:5" ht="31.5" customHeight="1">
      <c r="A43" s="102" t="s">
        <v>306</v>
      </c>
      <c r="B43" s="103" t="s">
        <v>307</v>
      </c>
      <c r="C43" s="104">
        <v>0</v>
      </c>
      <c r="D43" s="104">
        <v>0</v>
      </c>
      <c r="E43" s="104">
        <v>281158</v>
      </c>
    </row>
    <row r="44" spans="1:5" ht="45.75" customHeight="1">
      <c r="A44" s="105" t="s">
        <v>308</v>
      </c>
      <c r="B44" s="106" t="s">
        <v>309</v>
      </c>
      <c r="C44" s="107">
        <v>1040000</v>
      </c>
      <c r="D44" s="107">
        <v>11664718</v>
      </c>
      <c r="E44" s="107">
        <v>10292920</v>
      </c>
    </row>
    <row r="45" spans="1:5" ht="31.5" customHeight="1">
      <c r="A45" s="102" t="s">
        <v>33</v>
      </c>
      <c r="B45" s="103" t="s">
        <v>34</v>
      </c>
      <c r="C45" s="104">
        <v>0</v>
      </c>
      <c r="D45" s="104">
        <v>1819000</v>
      </c>
      <c r="E45" s="104">
        <v>1764000</v>
      </c>
    </row>
    <row r="46" spans="1:5" ht="31.5" customHeight="1">
      <c r="A46" s="105" t="s">
        <v>491</v>
      </c>
      <c r="B46" s="106" t="s">
        <v>35</v>
      </c>
      <c r="C46" s="107">
        <v>0</v>
      </c>
      <c r="D46" s="107">
        <v>1819000</v>
      </c>
      <c r="E46" s="107">
        <v>1764000</v>
      </c>
    </row>
    <row r="47" spans="1:5" ht="31.5" customHeight="1">
      <c r="A47" s="102" t="s">
        <v>36</v>
      </c>
      <c r="B47" s="103" t="s">
        <v>37</v>
      </c>
      <c r="C47" s="104">
        <v>0</v>
      </c>
      <c r="D47" s="104">
        <v>132000</v>
      </c>
      <c r="E47" s="104">
        <v>41000</v>
      </c>
    </row>
    <row r="48" spans="1:5" ht="15">
      <c r="A48" s="102" t="s">
        <v>38</v>
      </c>
      <c r="B48" s="103" t="s">
        <v>39</v>
      </c>
      <c r="C48" s="104">
        <v>0</v>
      </c>
      <c r="D48" s="104">
        <v>0</v>
      </c>
      <c r="E48" s="104">
        <v>41000</v>
      </c>
    </row>
    <row r="49" spans="1:5" ht="25.5">
      <c r="A49" s="105" t="s">
        <v>311</v>
      </c>
      <c r="B49" s="106" t="s">
        <v>312</v>
      </c>
      <c r="C49" s="107">
        <v>0</v>
      </c>
      <c r="D49" s="107">
        <v>132000</v>
      </c>
      <c r="E49" s="107">
        <v>41000</v>
      </c>
    </row>
    <row r="50" spans="1:5" ht="25.5">
      <c r="A50" s="105" t="s">
        <v>313</v>
      </c>
      <c r="B50" s="106" t="s">
        <v>314</v>
      </c>
      <c r="C50" s="107">
        <v>40259000</v>
      </c>
      <c r="D50" s="107">
        <v>64556000</v>
      </c>
      <c r="E50" s="107">
        <v>59863515</v>
      </c>
    </row>
    <row r="51" spans="1:5" ht="15">
      <c r="A51" s="109"/>
      <c r="B51" s="110"/>
      <c r="C51" s="111"/>
      <c r="D51" s="111"/>
      <c r="E51" s="111"/>
    </row>
    <row r="52" spans="1:5" ht="15">
      <c r="A52" s="109"/>
      <c r="B52" s="110"/>
      <c r="C52" s="111"/>
      <c r="D52" s="111"/>
      <c r="E52" s="111"/>
    </row>
    <row r="53" spans="1:5" ht="15">
      <c r="A53" s="135" t="s">
        <v>411</v>
      </c>
      <c r="B53" s="136"/>
      <c r="C53" s="136"/>
      <c r="D53" s="136"/>
      <c r="E53" s="136"/>
    </row>
    <row r="54" spans="1:5" ht="30">
      <c r="A54" s="113" t="s">
        <v>254</v>
      </c>
      <c r="B54" s="113" t="s">
        <v>111</v>
      </c>
      <c r="C54" s="113" t="s">
        <v>94</v>
      </c>
      <c r="D54" s="113" t="s">
        <v>255</v>
      </c>
      <c r="E54" s="113" t="s">
        <v>256</v>
      </c>
    </row>
    <row r="55" spans="1:5" ht="15">
      <c r="A55" s="113">
        <v>2</v>
      </c>
      <c r="B55" s="113">
        <v>3</v>
      </c>
      <c r="C55" s="113">
        <v>4</v>
      </c>
      <c r="D55" s="113">
        <v>5</v>
      </c>
      <c r="E55" s="113">
        <v>8</v>
      </c>
    </row>
    <row r="56" spans="1:5" ht="25.5">
      <c r="A56" s="102" t="s">
        <v>412</v>
      </c>
      <c r="B56" s="103" t="s">
        <v>413</v>
      </c>
      <c r="C56" s="104">
        <v>14828000</v>
      </c>
      <c r="D56" s="104">
        <v>12212000</v>
      </c>
      <c r="E56" s="104">
        <v>12212000</v>
      </c>
    </row>
    <row r="57" spans="1:5" ht="15">
      <c r="A57" s="102" t="s">
        <v>414</v>
      </c>
      <c r="B57" s="103" t="s">
        <v>415</v>
      </c>
      <c r="C57" s="104">
        <v>14828000</v>
      </c>
      <c r="D57" s="104">
        <v>12212000</v>
      </c>
      <c r="E57" s="104">
        <v>12212000</v>
      </c>
    </row>
    <row r="58" spans="1:5" ht="15">
      <c r="A58" s="102" t="s">
        <v>319</v>
      </c>
      <c r="B58" s="103" t="s">
        <v>416</v>
      </c>
      <c r="C58" s="104">
        <v>0</v>
      </c>
      <c r="D58" s="104">
        <v>761000</v>
      </c>
      <c r="E58" s="104">
        <v>760544</v>
      </c>
    </row>
    <row r="59" spans="1:5" ht="25.5">
      <c r="A59" s="102" t="s">
        <v>417</v>
      </c>
      <c r="B59" s="103" t="s">
        <v>418</v>
      </c>
      <c r="C59" s="104">
        <v>14828000</v>
      </c>
      <c r="D59" s="104">
        <v>12973000</v>
      </c>
      <c r="E59" s="104">
        <v>12972544</v>
      </c>
    </row>
    <row r="60" spans="1:5" ht="15">
      <c r="A60" s="105" t="s">
        <v>268</v>
      </c>
      <c r="B60" s="106" t="s">
        <v>419</v>
      </c>
      <c r="C60" s="107">
        <v>14828000</v>
      </c>
      <c r="D60" s="107">
        <v>12973000</v>
      </c>
      <c r="E60" s="107">
        <v>12972544</v>
      </c>
    </row>
    <row r="61" ht="15">
      <c r="E61" s="107"/>
    </row>
    <row r="62" spans="2:5" ht="15">
      <c r="B62" s="103" t="s">
        <v>40</v>
      </c>
      <c r="C62" s="32">
        <f>C50+C60</f>
        <v>55087000</v>
      </c>
      <c r="D62" s="32">
        <f>D50+D60</f>
        <v>77529000</v>
      </c>
      <c r="E62" s="32">
        <f>E50+E60</f>
        <v>72836059</v>
      </c>
    </row>
    <row r="63" ht="15">
      <c r="E63" s="107"/>
    </row>
    <row r="64" ht="15">
      <c r="E64" s="107"/>
    </row>
    <row r="65" ht="15">
      <c r="E65" s="107"/>
    </row>
  </sheetData>
  <sheetProtection/>
  <mergeCells count="4">
    <mergeCell ref="A1:D1"/>
    <mergeCell ref="A2:D2"/>
    <mergeCell ref="A5:E5"/>
    <mergeCell ref="A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11.140625" style="0" customWidth="1"/>
    <col min="2" max="2" width="23.28125" style="0" customWidth="1"/>
    <col min="3" max="3" width="16.57421875" style="0" customWidth="1"/>
    <col min="4" max="4" width="14.57421875" style="0" customWidth="1"/>
    <col min="5" max="5" width="17.140625" style="0" customWidth="1"/>
    <col min="6" max="6" width="15.00390625" style="0" customWidth="1"/>
    <col min="8" max="8" width="21.421875" style="0" customWidth="1"/>
  </cols>
  <sheetData>
    <row r="1" spans="1:8" ht="15">
      <c r="A1" s="151" t="s">
        <v>422</v>
      </c>
      <c r="B1" s="134"/>
      <c r="C1" s="134"/>
      <c r="D1" s="134"/>
      <c r="E1" s="134"/>
      <c r="F1" s="134"/>
      <c r="G1" s="134"/>
      <c r="H1" s="134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142" t="s">
        <v>201</v>
      </c>
      <c r="B3" s="142"/>
      <c r="C3" s="142"/>
      <c r="D3" s="142"/>
      <c r="E3" s="142"/>
      <c r="F3" s="142"/>
      <c r="G3" s="142"/>
      <c r="H3" s="142"/>
    </row>
    <row r="4" spans="1:8" ht="15">
      <c r="A4" s="5"/>
      <c r="B4" s="5"/>
      <c r="C4" s="5"/>
      <c r="D4" s="5"/>
      <c r="E4" s="5"/>
      <c r="F4" s="160" t="s">
        <v>200</v>
      </c>
      <c r="G4" s="160"/>
      <c r="H4" s="160"/>
    </row>
    <row r="5" spans="1:8" ht="15">
      <c r="A5" s="161" t="s">
        <v>202</v>
      </c>
      <c r="B5" s="161"/>
      <c r="C5" s="161"/>
      <c r="D5" s="161"/>
      <c r="E5" s="161" t="s">
        <v>203</v>
      </c>
      <c r="F5" s="161"/>
      <c r="G5" s="161"/>
      <c r="H5" s="161"/>
    </row>
    <row r="6" spans="1:8" ht="15">
      <c r="A6" s="159" t="s">
        <v>110</v>
      </c>
      <c r="B6" s="159" t="s">
        <v>204</v>
      </c>
      <c r="C6" s="159" t="s">
        <v>119</v>
      </c>
      <c r="D6" s="159" t="s">
        <v>205</v>
      </c>
      <c r="E6" s="159" t="s">
        <v>110</v>
      </c>
      <c r="F6" s="159" t="s">
        <v>204</v>
      </c>
      <c r="G6" s="159" t="s">
        <v>119</v>
      </c>
      <c r="H6" s="159" t="s">
        <v>205</v>
      </c>
    </row>
    <row r="7" spans="1:8" ht="15">
      <c r="A7" s="159"/>
      <c r="B7" s="159"/>
      <c r="C7" s="159"/>
      <c r="D7" s="159"/>
      <c r="E7" s="159"/>
      <c r="F7" s="159"/>
      <c r="G7" s="159"/>
      <c r="H7" s="159"/>
    </row>
    <row r="8" spans="1:8" ht="15">
      <c r="A8" s="74" t="s">
        <v>112</v>
      </c>
      <c r="B8" s="74" t="s">
        <v>113</v>
      </c>
      <c r="C8" s="74" t="s">
        <v>114</v>
      </c>
      <c r="D8" s="74" t="s">
        <v>121</v>
      </c>
      <c r="E8" s="74" t="s">
        <v>206</v>
      </c>
      <c r="F8" s="74" t="s">
        <v>207</v>
      </c>
      <c r="G8" s="74" t="s">
        <v>208</v>
      </c>
      <c r="H8" s="74" t="s">
        <v>209</v>
      </c>
    </row>
    <row r="9" spans="1:8" ht="33" customHeight="1">
      <c r="A9" s="75" t="s">
        <v>115</v>
      </c>
      <c r="B9" s="76" t="s">
        <v>251</v>
      </c>
      <c r="C9" s="77" t="s">
        <v>140</v>
      </c>
      <c r="D9" s="78">
        <f>'7.melléklet Működési és felhalm'!D14</f>
        <v>30025751</v>
      </c>
      <c r="E9" s="79" t="s">
        <v>115</v>
      </c>
      <c r="F9" s="80" t="s">
        <v>123</v>
      </c>
      <c r="G9" s="81" t="s">
        <v>124</v>
      </c>
      <c r="H9" s="82">
        <f>'7.melléklet Működési és felhalm'!D7</f>
        <v>13161252</v>
      </c>
    </row>
    <row r="10" spans="1:8" ht="48" customHeight="1">
      <c r="A10" s="75" t="s">
        <v>116</v>
      </c>
      <c r="B10" s="76" t="s">
        <v>142</v>
      </c>
      <c r="C10" s="77" t="s">
        <v>143</v>
      </c>
      <c r="D10" s="78">
        <f>'7.melléklet Működési és felhalm'!D15</f>
        <v>6032034</v>
      </c>
      <c r="E10" s="79" t="s">
        <v>116</v>
      </c>
      <c r="F10" s="80" t="s">
        <v>250</v>
      </c>
      <c r="G10" s="81" t="s">
        <v>126</v>
      </c>
      <c r="H10" s="82">
        <f>'7.melléklet Működési és felhalm'!D8</f>
        <v>2511436</v>
      </c>
    </row>
    <row r="11" spans="1:8" ht="31.5" customHeight="1">
      <c r="A11" s="75" t="s">
        <v>127</v>
      </c>
      <c r="B11" s="76" t="s">
        <v>145</v>
      </c>
      <c r="C11" s="77" t="s">
        <v>146</v>
      </c>
      <c r="D11" s="78">
        <f>'7.melléklet Működési és felhalm'!D16</f>
        <v>10292920</v>
      </c>
      <c r="E11" s="79" t="s">
        <v>127</v>
      </c>
      <c r="F11" s="80" t="s">
        <v>128</v>
      </c>
      <c r="G11" s="81" t="s">
        <v>129</v>
      </c>
      <c r="H11" s="82">
        <f>'7.melléklet Működési és felhalm'!D9</f>
        <v>9485561</v>
      </c>
    </row>
    <row r="12" spans="1:8" ht="35.25" customHeight="1">
      <c r="A12" s="75" t="s">
        <v>130</v>
      </c>
      <c r="B12" s="76" t="s">
        <v>148</v>
      </c>
      <c r="C12" s="77" t="s">
        <v>149</v>
      </c>
      <c r="D12" s="78">
        <f>'7.melléklet Működési és felhalm'!D17</f>
        <v>0</v>
      </c>
      <c r="E12" s="79" t="s">
        <v>130</v>
      </c>
      <c r="F12" s="83" t="s">
        <v>131</v>
      </c>
      <c r="G12" s="81" t="s">
        <v>132</v>
      </c>
      <c r="H12" s="84">
        <f>'7.melléklet Működési és felhalm'!D10</f>
        <v>1778623</v>
      </c>
    </row>
    <row r="13" spans="1:8" ht="31.5" customHeight="1">
      <c r="A13" s="75" t="s">
        <v>133</v>
      </c>
      <c r="B13" s="75"/>
      <c r="C13" s="75"/>
      <c r="D13" s="85"/>
      <c r="E13" s="79" t="s">
        <v>133</v>
      </c>
      <c r="F13" s="80" t="s">
        <v>134</v>
      </c>
      <c r="G13" s="81" t="s">
        <v>135</v>
      </c>
      <c r="H13" s="84">
        <f>'7.melléklet Működési és felhalm'!D11</f>
        <v>3792567</v>
      </c>
    </row>
    <row r="14" spans="1:8" ht="18" customHeight="1">
      <c r="A14" s="86" t="s">
        <v>136</v>
      </c>
      <c r="B14" s="87" t="s">
        <v>145</v>
      </c>
      <c r="C14" s="87"/>
      <c r="D14" s="88">
        <f>SUM(D9:D13)</f>
        <v>46350705</v>
      </c>
      <c r="E14" s="89" t="s">
        <v>136</v>
      </c>
      <c r="F14" s="90" t="s">
        <v>137</v>
      </c>
      <c r="G14" s="91"/>
      <c r="H14" s="92">
        <f>SUM(H9:H13)</f>
        <v>30729439</v>
      </c>
    </row>
    <row r="15" spans="1:8" ht="40.5" customHeight="1">
      <c r="A15" s="75" t="s">
        <v>138</v>
      </c>
      <c r="B15" s="76" t="s">
        <v>164</v>
      </c>
      <c r="C15" s="77" t="s">
        <v>165</v>
      </c>
      <c r="D15" s="78">
        <f>'7.melléklet Működési és felhalm'!D25</f>
        <v>11707810</v>
      </c>
      <c r="E15" s="93" t="s">
        <v>138</v>
      </c>
      <c r="F15" s="80" t="s">
        <v>153</v>
      </c>
      <c r="G15" s="81" t="s">
        <v>154</v>
      </c>
      <c r="H15" s="94">
        <f>'7.melléklet Működési és felhalm'!D21</f>
        <v>1181890</v>
      </c>
    </row>
    <row r="16" spans="1:8" ht="21" customHeight="1">
      <c r="A16" s="75" t="s">
        <v>141</v>
      </c>
      <c r="B16" s="76" t="s">
        <v>167</v>
      </c>
      <c r="C16" s="77" t="s">
        <v>168</v>
      </c>
      <c r="D16" s="78">
        <f>'7.melléklet Működési és felhalm'!D26</f>
        <v>1764000</v>
      </c>
      <c r="E16" s="79" t="s">
        <v>141</v>
      </c>
      <c r="F16" s="80" t="s">
        <v>156</v>
      </c>
      <c r="G16" s="81" t="s">
        <v>157</v>
      </c>
      <c r="H16" s="84">
        <f>'7.melléklet Működési és felhalm'!D22</f>
        <v>11314415</v>
      </c>
    </row>
    <row r="17" spans="1:8" ht="45" customHeight="1">
      <c r="A17" s="75" t="s">
        <v>144</v>
      </c>
      <c r="B17" s="76" t="s">
        <v>169</v>
      </c>
      <c r="C17" s="77" t="s">
        <v>170</v>
      </c>
      <c r="D17" s="78">
        <f>'7.melléklet Működési és felhalm'!D27</f>
        <v>41000</v>
      </c>
      <c r="E17" s="79" t="s">
        <v>144</v>
      </c>
      <c r="F17" s="80" t="s">
        <v>159</v>
      </c>
      <c r="G17" s="81" t="s">
        <v>160</v>
      </c>
      <c r="H17" s="84">
        <v>0</v>
      </c>
    </row>
    <row r="18" spans="1:8" ht="24" customHeight="1">
      <c r="A18" s="86" t="s">
        <v>147</v>
      </c>
      <c r="B18" s="87" t="s">
        <v>167</v>
      </c>
      <c r="C18" s="87"/>
      <c r="D18" s="88">
        <f>SUM(D15:D17)</f>
        <v>13512810</v>
      </c>
      <c r="E18" s="89" t="s">
        <v>147</v>
      </c>
      <c r="F18" s="95" t="s">
        <v>162</v>
      </c>
      <c r="G18" s="95"/>
      <c r="H18" s="92">
        <f>SUM(H15:H17)</f>
        <v>12496305</v>
      </c>
    </row>
    <row r="19" spans="1:8" ht="20.25" customHeight="1">
      <c r="A19" s="86" t="s">
        <v>150</v>
      </c>
      <c r="B19" s="86" t="s">
        <v>210</v>
      </c>
      <c r="C19" s="96" t="s">
        <v>211</v>
      </c>
      <c r="D19" s="97">
        <f>'7.melléklet Működési és felhalm'!D18</f>
        <v>12972544</v>
      </c>
      <c r="E19" s="89" t="s">
        <v>150</v>
      </c>
      <c r="F19" s="98" t="s">
        <v>212</v>
      </c>
      <c r="G19" s="90" t="s">
        <v>213</v>
      </c>
      <c r="H19" s="99">
        <f>'7.melléklet Működési és felhalm'!D12</f>
        <v>704706</v>
      </c>
    </row>
    <row r="20" spans="1:8" ht="31.5" customHeight="1">
      <c r="A20" s="155" t="s">
        <v>214</v>
      </c>
      <c r="B20" s="155"/>
      <c r="C20" s="155"/>
      <c r="D20" s="100">
        <f>D14+D18+D19</f>
        <v>72836059</v>
      </c>
      <c r="E20" s="156" t="s">
        <v>215</v>
      </c>
      <c r="F20" s="157"/>
      <c r="G20" s="158"/>
      <c r="H20" s="101">
        <f>H14+H18+H19</f>
        <v>43930450</v>
      </c>
    </row>
    <row r="21" spans="1:8" ht="15">
      <c r="A21" s="5"/>
      <c r="B21" s="5"/>
      <c r="C21" s="5"/>
      <c r="D21" s="5"/>
      <c r="E21" s="5"/>
      <c r="F21" s="5"/>
      <c r="G21" s="5"/>
      <c r="H21" s="5"/>
    </row>
  </sheetData>
  <sheetProtection/>
  <mergeCells count="15">
    <mergeCell ref="A1:H1"/>
    <mergeCell ref="A3:H3"/>
    <mergeCell ref="F4:H4"/>
    <mergeCell ref="A5:D5"/>
    <mergeCell ref="E5:H5"/>
    <mergeCell ref="G6:G7"/>
    <mergeCell ref="H6:H7"/>
    <mergeCell ref="A20:C20"/>
    <mergeCell ref="E20:G20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2" sqref="G22"/>
    </sheetView>
  </sheetViews>
  <sheetFormatPr defaultColWidth="9.140625" defaultRowHeight="15"/>
  <cols>
    <col min="2" max="2" width="37.57421875" style="0" customWidth="1"/>
    <col min="3" max="3" width="12.421875" style="0" customWidth="1"/>
    <col min="4" max="5" width="16.00390625" style="0" customWidth="1"/>
    <col min="6" max="6" width="13.8515625" style="0" customWidth="1"/>
    <col min="7" max="7" width="15.7109375" style="0" customWidth="1"/>
  </cols>
  <sheetData>
    <row r="1" spans="1:7" ht="15">
      <c r="A1" s="162" t="s">
        <v>423</v>
      </c>
      <c r="B1" s="162"/>
      <c r="C1" s="162"/>
      <c r="D1" s="162"/>
      <c r="E1" s="162"/>
      <c r="F1" s="162"/>
      <c r="G1" s="162"/>
    </row>
    <row r="2" spans="1:7" ht="15">
      <c r="A2" s="5"/>
      <c r="B2" s="5"/>
      <c r="C2" s="5"/>
      <c r="D2" s="5"/>
      <c r="E2" s="5"/>
      <c r="F2" s="5"/>
      <c r="G2" s="5"/>
    </row>
    <row r="3" spans="1:7" ht="15">
      <c r="A3" s="142" t="s">
        <v>216</v>
      </c>
      <c r="B3" s="142"/>
      <c r="C3" s="142"/>
      <c r="D3" s="142"/>
      <c r="E3" s="142"/>
      <c r="F3" s="142"/>
      <c r="G3" s="142"/>
    </row>
    <row r="4" spans="1:7" ht="15">
      <c r="A4" s="5"/>
      <c r="B4" s="5"/>
      <c r="C4" s="5"/>
      <c r="D4" s="5"/>
      <c r="E4" s="5"/>
      <c r="F4" s="5"/>
      <c r="G4" s="5"/>
    </row>
    <row r="5" spans="1:7" ht="15">
      <c r="A5" s="5"/>
      <c r="B5" s="5"/>
      <c r="C5" s="5"/>
      <c r="D5" s="5"/>
      <c r="E5" s="5"/>
      <c r="F5" s="5"/>
      <c r="G5" s="34" t="s">
        <v>217</v>
      </c>
    </row>
    <row r="6" spans="1:7" ht="38.25">
      <c r="A6" s="40" t="s">
        <v>110</v>
      </c>
      <c r="B6" s="41" t="s">
        <v>111</v>
      </c>
      <c r="C6" s="41" t="s">
        <v>117</v>
      </c>
      <c r="D6" s="41" t="s">
        <v>218</v>
      </c>
      <c r="E6" s="41" t="s">
        <v>221</v>
      </c>
      <c r="F6" s="41" t="s">
        <v>219</v>
      </c>
      <c r="G6" s="41" t="s">
        <v>220</v>
      </c>
    </row>
    <row r="7" spans="1:7" ht="15">
      <c r="A7" s="42" t="s">
        <v>112</v>
      </c>
      <c r="B7" s="43" t="s">
        <v>113</v>
      </c>
      <c r="C7" s="43" t="s">
        <v>114</v>
      </c>
      <c r="D7" s="43" t="s">
        <v>121</v>
      </c>
      <c r="E7" s="43"/>
      <c r="F7" s="43" t="s">
        <v>206</v>
      </c>
      <c r="G7" s="43" t="s">
        <v>207</v>
      </c>
    </row>
    <row r="8" spans="1:7" ht="15">
      <c r="A8" s="7" t="s">
        <v>115</v>
      </c>
      <c r="B8" s="44" t="s">
        <v>176</v>
      </c>
      <c r="C8" s="45">
        <f>SUM(D8:G8)</f>
        <v>15</v>
      </c>
      <c r="D8" s="45">
        <v>0</v>
      </c>
      <c r="E8" s="45"/>
      <c r="F8" s="45">
        <v>0</v>
      </c>
      <c r="G8" s="45">
        <v>15</v>
      </c>
    </row>
    <row r="9" spans="1:7" ht="15">
      <c r="A9" s="7" t="s">
        <v>116</v>
      </c>
      <c r="B9" s="44" t="s">
        <v>56</v>
      </c>
      <c r="C9" s="45">
        <f>SUM(D9:G9)</f>
        <v>1</v>
      </c>
      <c r="D9" s="45">
        <v>0</v>
      </c>
      <c r="E9" s="45"/>
      <c r="F9" s="45">
        <v>1</v>
      </c>
      <c r="G9" s="45">
        <v>0</v>
      </c>
    </row>
    <row r="10" spans="1:7" ht="15">
      <c r="A10" s="7"/>
      <c r="B10" s="44" t="s">
        <v>55</v>
      </c>
      <c r="C10" s="45">
        <f>SUM(D10:G10)</f>
        <v>5</v>
      </c>
      <c r="D10" s="45"/>
      <c r="E10" s="45">
        <v>5</v>
      </c>
      <c r="F10" s="45"/>
      <c r="G10" s="45"/>
    </row>
    <row r="11" spans="1:7" ht="15">
      <c r="A11" s="7" t="s">
        <v>136</v>
      </c>
      <c r="B11" s="44" t="s">
        <v>117</v>
      </c>
      <c r="C11" s="45">
        <f>SUM(C8:C10)</f>
        <v>21</v>
      </c>
      <c r="D11" s="45">
        <f>SUM(D8:D10)</f>
        <v>0</v>
      </c>
      <c r="E11" s="45">
        <v>1</v>
      </c>
      <c r="F11" s="45">
        <f>SUM(F8:F10)</f>
        <v>1</v>
      </c>
      <c r="G11" s="45">
        <f>SUM(G8:G10)</f>
        <v>15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00390625" style="0" customWidth="1"/>
    <col min="2" max="2" width="23.421875" style="0" customWidth="1"/>
    <col min="3" max="3" width="25.421875" style="0" customWidth="1"/>
  </cols>
  <sheetData>
    <row r="1" ht="15">
      <c r="A1" s="5" t="s">
        <v>424</v>
      </c>
    </row>
    <row r="3" spans="1:3" ht="15">
      <c r="A3" s="134" t="s">
        <v>222</v>
      </c>
      <c r="B3" s="134"/>
      <c r="C3" s="134"/>
    </row>
    <row r="5" spans="1:3" ht="15.75">
      <c r="A5" s="46"/>
      <c r="B5" s="46"/>
      <c r="C5" s="47" t="s">
        <v>200</v>
      </c>
    </row>
    <row r="6" spans="1:3" ht="15.75">
      <c r="A6" s="163" t="s">
        <v>111</v>
      </c>
      <c r="B6" s="163" t="s">
        <v>120</v>
      </c>
      <c r="C6" s="163"/>
    </row>
    <row r="7" spans="1:3" ht="15.75">
      <c r="A7" s="163"/>
      <c r="B7" s="48" t="s">
        <v>223</v>
      </c>
      <c r="C7" s="48" t="s">
        <v>224</v>
      </c>
    </row>
    <row r="8" spans="1:3" ht="15.75">
      <c r="A8" s="49">
        <v>0</v>
      </c>
      <c r="B8" s="49">
        <v>0</v>
      </c>
      <c r="C8" s="50">
        <v>0</v>
      </c>
    </row>
  </sheetData>
  <sheetProtection/>
  <mergeCells count="3">
    <mergeCell ref="A3:C3"/>
    <mergeCell ref="A6:A7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46">
      <selection activeCell="G13" sqref="G13"/>
    </sheetView>
  </sheetViews>
  <sheetFormatPr defaultColWidth="9.140625" defaultRowHeight="15"/>
  <cols>
    <col min="2" max="2" width="26.8515625" style="0" customWidth="1"/>
    <col min="3" max="3" width="13.57421875" style="0" customWidth="1"/>
    <col min="4" max="4" width="17.28125" style="0" customWidth="1"/>
    <col min="5" max="5" width="14.140625" style="0" customWidth="1"/>
    <col min="6" max="6" width="13.140625" style="0" customWidth="1"/>
    <col min="7" max="7" width="15.140625" style="0" customWidth="1"/>
    <col min="8" max="9" width="14.28125" style="0" customWidth="1"/>
    <col min="10" max="10" width="12.8515625" style="0" customWidth="1"/>
    <col min="11" max="11" width="14.421875" style="0" customWidth="1"/>
    <col min="12" max="12" width="13.8515625" style="0" customWidth="1"/>
    <col min="13" max="13" width="15.57421875" style="0" customWidth="1"/>
    <col min="14" max="14" width="13.28125" style="0" customWidth="1"/>
    <col min="15" max="15" width="14.140625" style="0" customWidth="1"/>
    <col min="16" max="16" width="12.7109375" style="0" customWidth="1"/>
  </cols>
  <sheetData>
    <row r="2" ht="15">
      <c r="B2" t="s">
        <v>425</v>
      </c>
    </row>
    <row r="3" ht="15">
      <c r="B3" t="s">
        <v>426</v>
      </c>
    </row>
    <row r="6" spans="1:4" ht="15">
      <c r="A6" s="135" t="s">
        <v>427</v>
      </c>
      <c r="B6" s="136"/>
      <c r="C6" s="136"/>
      <c r="D6" s="136"/>
    </row>
    <row r="7" spans="1:4" ht="30">
      <c r="A7" s="113" t="s">
        <v>254</v>
      </c>
      <c r="B7" s="113" t="s">
        <v>111</v>
      </c>
      <c r="C7" s="113" t="s">
        <v>428</v>
      </c>
      <c r="D7" s="113" t="s">
        <v>429</v>
      </c>
    </row>
    <row r="8" spans="1:4" ht="15">
      <c r="A8" s="113">
        <v>1</v>
      </c>
      <c r="B8" s="113">
        <v>2</v>
      </c>
      <c r="C8" s="113">
        <v>3</v>
      </c>
      <c r="D8" s="113">
        <v>5</v>
      </c>
    </row>
    <row r="9" spans="1:4" ht="38.25">
      <c r="A9" s="102" t="s">
        <v>264</v>
      </c>
      <c r="B9" s="103" t="s">
        <v>430</v>
      </c>
      <c r="C9" s="104">
        <v>310091372</v>
      </c>
      <c r="D9" s="104">
        <v>311795454</v>
      </c>
    </row>
    <row r="10" spans="1:4" ht="25.5">
      <c r="A10" s="102" t="s">
        <v>265</v>
      </c>
      <c r="B10" s="103" t="s">
        <v>431</v>
      </c>
      <c r="C10" s="104">
        <v>17024839</v>
      </c>
      <c r="D10" s="104">
        <v>15261683</v>
      </c>
    </row>
    <row r="11" spans="1:4" ht="15">
      <c r="A11" s="102" t="s">
        <v>420</v>
      </c>
      <c r="B11" s="103" t="s">
        <v>432</v>
      </c>
      <c r="C11" s="104">
        <v>3872583</v>
      </c>
      <c r="D11" s="104">
        <v>1583955</v>
      </c>
    </row>
    <row r="12" spans="1:4" ht="25.5">
      <c r="A12" s="105" t="s">
        <v>433</v>
      </c>
      <c r="B12" s="106" t="s">
        <v>434</v>
      </c>
      <c r="C12" s="107">
        <v>330988794</v>
      </c>
      <c r="D12" s="107">
        <v>328641092</v>
      </c>
    </row>
    <row r="13" spans="1:4" ht="25.5">
      <c r="A13" s="102" t="s">
        <v>435</v>
      </c>
      <c r="B13" s="103" t="s">
        <v>436</v>
      </c>
      <c r="C13" s="104">
        <v>3039873</v>
      </c>
      <c r="D13" s="104">
        <v>3039873</v>
      </c>
    </row>
    <row r="14" spans="1:4" ht="38.25">
      <c r="A14" s="102" t="s">
        <v>437</v>
      </c>
      <c r="B14" s="103" t="s">
        <v>438</v>
      </c>
      <c r="C14" s="104">
        <v>3039873</v>
      </c>
      <c r="D14" s="104">
        <v>3039873</v>
      </c>
    </row>
    <row r="15" spans="1:4" ht="38.25">
      <c r="A15" s="105" t="s">
        <v>329</v>
      </c>
      <c r="B15" s="106" t="s">
        <v>439</v>
      </c>
      <c r="C15" s="107">
        <v>3039873</v>
      </c>
      <c r="D15" s="107">
        <v>3039873</v>
      </c>
    </row>
    <row r="16" spans="1:4" ht="51">
      <c r="A16" s="105" t="s">
        <v>335</v>
      </c>
      <c r="B16" s="106" t="s">
        <v>440</v>
      </c>
      <c r="C16" s="107">
        <v>334028667</v>
      </c>
      <c r="D16" s="107">
        <v>331680965</v>
      </c>
    </row>
    <row r="17" spans="1:4" ht="15">
      <c r="A17" s="102" t="s">
        <v>441</v>
      </c>
      <c r="B17" s="103" t="s">
        <v>442</v>
      </c>
      <c r="C17" s="104">
        <v>72835</v>
      </c>
      <c r="D17" s="104">
        <v>253745</v>
      </c>
    </row>
    <row r="18" spans="1:4" ht="38.25">
      <c r="A18" s="105" t="s">
        <v>358</v>
      </c>
      <c r="B18" s="106" t="s">
        <v>443</v>
      </c>
      <c r="C18" s="107">
        <v>72835</v>
      </c>
      <c r="D18" s="107">
        <v>253745</v>
      </c>
    </row>
    <row r="19" spans="1:4" ht="25.5">
      <c r="A19" s="102" t="s">
        <v>444</v>
      </c>
      <c r="B19" s="103" t="s">
        <v>445</v>
      </c>
      <c r="C19" s="104">
        <v>12671199</v>
      </c>
      <c r="D19" s="104">
        <v>26664194</v>
      </c>
    </row>
    <row r="20" spans="1:4" ht="25.5">
      <c r="A20" s="105" t="s">
        <v>446</v>
      </c>
      <c r="B20" s="106" t="s">
        <v>447</v>
      </c>
      <c r="C20" s="107">
        <v>12671199</v>
      </c>
      <c r="D20" s="107">
        <v>26664194</v>
      </c>
    </row>
    <row r="21" spans="1:4" ht="25.5">
      <c r="A21" s="105" t="s">
        <v>448</v>
      </c>
      <c r="B21" s="106" t="s">
        <v>449</v>
      </c>
      <c r="C21" s="107">
        <v>12744034</v>
      </c>
      <c r="D21" s="107">
        <v>26917939</v>
      </c>
    </row>
    <row r="22" spans="1:4" ht="51">
      <c r="A22" s="102" t="s">
        <v>450</v>
      </c>
      <c r="B22" s="103" t="s">
        <v>451</v>
      </c>
      <c r="C22" s="104">
        <v>194105</v>
      </c>
      <c r="D22" s="104">
        <v>1414277</v>
      </c>
    </row>
    <row r="23" spans="1:4" ht="38.25">
      <c r="A23" s="102" t="s">
        <v>366</v>
      </c>
      <c r="B23" s="103" t="s">
        <v>57</v>
      </c>
      <c r="C23" s="104">
        <v>0</v>
      </c>
      <c r="D23" s="104">
        <v>6</v>
      </c>
    </row>
    <row r="24" spans="1:4" ht="38.25">
      <c r="A24" s="102" t="s">
        <v>452</v>
      </c>
      <c r="B24" s="103" t="s">
        <v>453</v>
      </c>
      <c r="C24" s="104">
        <v>35000</v>
      </c>
      <c r="D24" s="104">
        <v>412820</v>
      </c>
    </row>
    <row r="25" spans="1:4" ht="51">
      <c r="A25" s="102" t="s">
        <v>454</v>
      </c>
      <c r="B25" s="103" t="s">
        <v>455</v>
      </c>
      <c r="C25" s="104">
        <v>153468</v>
      </c>
      <c r="D25" s="104">
        <v>802991</v>
      </c>
    </row>
    <row r="26" spans="1:4" ht="38.25">
      <c r="A26" s="102" t="s">
        <v>456</v>
      </c>
      <c r="B26" s="103" t="s">
        <v>457</v>
      </c>
      <c r="C26" s="104">
        <v>5637</v>
      </c>
      <c r="D26" s="104">
        <v>198460</v>
      </c>
    </row>
    <row r="27" spans="1:4" ht="51">
      <c r="A27" s="102" t="s">
        <v>458</v>
      </c>
      <c r="B27" s="103" t="s">
        <v>459</v>
      </c>
      <c r="C27" s="104">
        <v>748225</v>
      </c>
      <c r="D27" s="104">
        <v>664730</v>
      </c>
    </row>
    <row r="28" spans="1:4" ht="76.5">
      <c r="A28" s="102" t="s">
        <v>460</v>
      </c>
      <c r="B28" s="103" t="s">
        <v>461</v>
      </c>
      <c r="C28" s="104">
        <v>1200</v>
      </c>
      <c r="D28" s="104">
        <v>3900</v>
      </c>
    </row>
    <row r="29" spans="1:4" ht="38.25">
      <c r="A29" s="102" t="s">
        <v>462</v>
      </c>
      <c r="B29" s="103" t="s">
        <v>463</v>
      </c>
      <c r="C29" s="104">
        <v>620210</v>
      </c>
      <c r="D29" s="104">
        <v>534015</v>
      </c>
    </row>
    <row r="30" spans="1:4" ht="51">
      <c r="A30" s="102" t="s">
        <v>58</v>
      </c>
      <c r="B30" s="103" t="s">
        <v>59</v>
      </c>
      <c r="C30" s="104">
        <v>126815</v>
      </c>
      <c r="D30" s="104">
        <v>126815</v>
      </c>
    </row>
    <row r="31" spans="1:4" ht="38.25">
      <c r="A31" s="105" t="s">
        <v>370</v>
      </c>
      <c r="B31" s="106" t="s">
        <v>464</v>
      </c>
      <c r="C31" s="107">
        <v>942330</v>
      </c>
      <c r="D31" s="107">
        <v>2079007</v>
      </c>
    </row>
    <row r="32" spans="1:4" ht="25.5">
      <c r="A32" s="102" t="s">
        <v>60</v>
      </c>
      <c r="B32" s="103" t="s">
        <v>61</v>
      </c>
      <c r="C32" s="104">
        <v>0</v>
      </c>
      <c r="D32" s="104">
        <v>2565244</v>
      </c>
    </row>
    <row r="33" spans="1:4" ht="25.5">
      <c r="A33" s="102" t="s">
        <v>62</v>
      </c>
      <c r="B33" s="103" t="s">
        <v>63</v>
      </c>
      <c r="C33" s="104">
        <v>0</v>
      </c>
      <c r="D33" s="104">
        <v>2565244</v>
      </c>
    </row>
    <row r="34" spans="1:4" ht="15">
      <c r="A34" s="102" t="s">
        <v>465</v>
      </c>
      <c r="B34" s="103" t="s">
        <v>466</v>
      </c>
      <c r="C34" s="104">
        <v>50000</v>
      </c>
      <c r="D34" s="104">
        <v>50000</v>
      </c>
    </row>
    <row r="35" spans="1:4" ht="51">
      <c r="A35" s="102" t="s">
        <v>64</v>
      </c>
      <c r="B35" s="103" t="s">
        <v>65</v>
      </c>
      <c r="C35" s="104">
        <v>0</v>
      </c>
      <c r="D35" s="104">
        <v>2565244</v>
      </c>
    </row>
    <row r="36" spans="1:4" ht="38.25">
      <c r="A36" s="105" t="s">
        <v>381</v>
      </c>
      <c r="B36" s="106" t="s">
        <v>467</v>
      </c>
      <c r="C36" s="107">
        <v>50000</v>
      </c>
      <c r="D36" s="107">
        <v>5180488</v>
      </c>
    </row>
    <row r="37" spans="1:4" ht="25.5">
      <c r="A37" s="105" t="s">
        <v>468</v>
      </c>
      <c r="B37" s="106" t="s">
        <v>469</v>
      </c>
      <c r="C37" s="107">
        <v>992330</v>
      </c>
      <c r="D37" s="107">
        <v>7259495</v>
      </c>
    </row>
    <row r="38" spans="1:4" ht="38.25">
      <c r="A38" s="102" t="s">
        <v>290</v>
      </c>
      <c r="B38" s="103" t="s">
        <v>66</v>
      </c>
      <c r="C38" s="104">
        <v>0</v>
      </c>
      <c r="D38" s="104">
        <v>24068</v>
      </c>
    </row>
    <row r="39" spans="1:4" ht="63.75">
      <c r="A39" s="102" t="s">
        <v>292</v>
      </c>
      <c r="B39" s="103" t="s">
        <v>67</v>
      </c>
      <c r="C39" s="104">
        <v>41500</v>
      </c>
      <c r="D39" s="104">
        <v>0</v>
      </c>
    </row>
    <row r="40" spans="1:4" ht="38.25">
      <c r="A40" s="105" t="s">
        <v>68</v>
      </c>
      <c r="B40" s="106" t="s">
        <v>69</v>
      </c>
      <c r="C40" s="107">
        <v>41500</v>
      </c>
      <c r="D40" s="107">
        <v>24068</v>
      </c>
    </row>
    <row r="41" spans="1:4" ht="38.25">
      <c r="A41" s="105" t="s">
        <v>70</v>
      </c>
      <c r="B41" s="106" t="s">
        <v>71</v>
      </c>
      <c r="C41" s="107">
        <v>41500</v>
      </c>
      <c r="D41" s="107">
        <v>24068</v>
      </c>
    </row>
    <row r="42" spans="1:4" ht="25.5">
      <c r="A42" s="105" t="s">
        <v>470</v>
      </c>
      <c r="B42" s="106" t="s">
        <v>471</v>
      </c>
      <c r="C42" s="107">
        <v>347806531</v>
      </c>
      <c r="D42" s="107">
        <v>365882467</v>
      </c>
    </row>
    <row r="43" spans="1:4" ht="25.5">
      <c r="A43" s="102" t="s">
        <v>472</v>
      </c>
      <c r="B43" s="103" t="s">
        <v>473</v>
      </c>
      <c r="C43" s="104">
        <v>463567788</v>
      </c>
      <c r="D43" s="104">
        <v>463567788</v>
      </c>
    </row>
    <row r="44" spans="1:4" ht="38.25">
      <c r="A44" s="102" t="s">
        <v>293</v>
      </c>
      <c r="B44" s="103" t="s">
        <v>474</v>
      </c>
      <c r="C44" s="104">
        <v>3807193</v>
      </c>
      <c r="D44" s="104">
        <v>3807193</v>
      </c>
    </row>
    <row r="45" spans="1:4" ht="51">
      <c r="A45" s="105" t="s">
        <v>385</v>
      </c>
      <c r="B45" s="106" t="s">
        <v>475</v>
      </c>
      <c r="C45" s="107">
        <v>3807193</v>
      </c>
      <c r="D45" s="107">
        <v>3807193</v>
      </c>
    </row>
    <row r="46" spans="1:4" ht="15">
      <c r="A46" s="102" t="s">
        <v>476</v>
      </c>
      <c r="B46" s="103" t="s">
        <v>477</v>
      </c>
      <c r="C46" s="104">
        <v>-108221090</v>
      </c>
      <c r="D46" s="104">
        <v>-121801948</v>
      </c>
    </row>
    <row r="47" spans="1:4" ht="15">
      <c r="A47" s="102" t="s">
        <v>294</v>
      </c>
      <c r="B47" s="103" t="s">
        <v>478</v>
      </c>
      <c r="C47" s="104">
        <v>-13580858</v>
      </c>
      <c r="D47" s="104">
        <v>17105509</v>
      </c>
    </row>
    <row r="48" spans="1:4" ht="25.5">
      <c r="A48" s="105" t="s">
        <v>479</v>
      </c>
      <c r="B48" s="106" t="s">
        <v>480</v>
      </c>
      <c r="C48" s="107">
        <v>345573033</v>
      </c>
      <c r="D48" s="107">
        <v>362678542</v>
      </c>
    </row>
    <row r="49" spans="1:4" ht="38.25">
      <c r="A49" s="102" t="s">
        <v>295</v>
      </c>
      <c r="B49" s="103" t="s">
        <v>72</v>
      </c>
      <c r="C49" s="104">
        <v>0</v>
      </c>
      <c r="D49" s="104">
        <v>15420</v>
      </c>
    </row>
    <row r="50" spans="1:4" ht="63.75">
      <c r="A50" s="102" t="s">
        <v>296</v>
      </c>
      <c r="B50" s="103" t="s">
        <v>73</v>
      </c>
      <c r="C50" s="104">
        <v>0</v>
      </c>
      <c r="D50" s="104">
        <v>2748</v>
      </c>
    </row>
    <row r="51" spans="1:4" ht="38.25">
      <c r="A51" s="102" t="s">
        <v>481</v>
      </c>
      <c r="B51" s="103" t="s">
        <v>482</v>
      </c>
      <c r="C51" s="104">
        <v>173143</v>
      </c>
      <c r="D51" s="104">
        <v>1026333</v>
      </c>
    </row>
    <row r="52" spans="1:4" ht="51">
      <c r="A52" s="102" t="s">
        <v>386</v>
      </c>
      <c r="B52" s="103" t="s">
        <v>483</v>
      </c>
      <c r="C52" s="104">
        <v>0</v>
      </c>
      <c r="D52" s="104">
        <v>5000</v>
      </c>
    </row>
    <row r="53" spans="1:4" ht="38.25">
      <c r="A53" s="102" t="s">
        <v>484</v>
      </c>
      <c r="B53" s="103" t="s">
        <v>485</v>
      </c>
      <c r="C53" s="104">
        <v>34265</v>
      </c>
      <c r="D53" s="104">
        <v>34265</v>
      </c>
    </row>
    <row r="54" spans="1:4" ht="38.25">
      <c r="A54" s="102" t="s">
        <v>389</v>
      </c>
      <c r="B54" s="103" t="s">
        <v>486</v>
      </c>
      <c r="C54" s="104">
        <v>0</v>
      </c>
      <c r="D54" s="104">
        <v>518132</v>
      </c>
    </row>
    <row r="55" spans="1:4" ht="38.25">
      <c r="A55" s="105" t="s">
        <v>487</v>
      </c>
      <c r="B55" s="106" t="s">
        <v>488</v>
      </c>
      <c r="C55" s="107">
        <v>207408</v>
      </c>
      <c r="D55" s="107">
        <v>1601898</v>
      </c>
    </row>
    <row r="56" spans="1:4" ht="51">
      <c r="A56" s="102" t="s">
        <v>74</v>
      </c>
      <c r="B56" s="103" t="s">
        <v>75</v>
      </c>
      <c r="C56" s="104">
        <v>216905</v>
      </c>
      <c r="D56" s="104">
        <v>0</v>
      </c>
    </row>
    <row r="57" spans="1:4" ht="51">
      <c r="A57" s="102" t="s">
        <v>76</v>
      </c>
      <c r="B57" s="103" t="s">
        <v>77</v>
      </c>
      <c r="C57" s="104">
        <v>50651</v>
      </c>
      <c r="D57" s="104">
        <v>0</v>
      </c>
    </row>
    <row r="58" spans="1:4" ht="63.75">
      <c r="A58" s="102" t="s">
        <v>78</v>
      </c>
      <c r="B58" s="103" t="s">
        <v>79</v>
      </c>
      <c r="C58" s="104">
        <v>50430</v>
      </c>
      <c r="D58" s="104">
        <v>0</v>
      </c>
    </row>
    <row r="59" spans="1:4" ht="63.75">
      <c r="A59" s="102" t="s">
        <v>489</v>
      </c>
      <c r="B59" s="103" t="s">
        <v>490</v>
      </c>
      <c r="C59" s="104">
        <v>704706</v>
      </c>
      <c r="D59" s="104">
        <v>760544</v>
      </c>
    </row>
    <row r="60" spans="1:4" ht="76.5">
      <c r="A60" s="102" t="s">
        <v>491</v>
      </c>
      <c r="B60" s="103" t="s">
        <v>492</v>
      </c>
      <c r="C60" s="104">
        <v>704706</v>
      </c>
      <c r="D60" s="104">
        <v>760544</v>
      </c>
    </row>
    <row r="61" spans="1:4" ht="51">
      <c r="A61" s="105" t="s">
        <v>493</v>
      </c>
      <c r="B61" s="106" t="s">
        <v>494</v>
      </c>
      <c r="C61" s="107">
        <v>1022692</v>
      </c>
      <c r="D61" s="107">
        <v>760544</v>
      </c>
    </row>
    <row r="62" spans="1:4" ht="38.25">
      <c r="A62" s="102" t="s">
        <v>495</v>
      </c>
      <c r="B62" s="103" t="s">
        <v>496</v>
      </c>
      <c r="C62" s="104">
        <v>0</v>
      </c>
      <c r="D62" s="104">
        <v>28108</v>
      </c>
    </row>
    <row r="63" spans="1:4" ht="38.25">
      <c r="A63" s="105" t="s">
        <v>497</v>
      </c>
      <c r="B63" s="106" t="s">
        <v>498</v>
      </c>
      <c r="C63" s="107">
        <v>0</v>
      </c>
      <c r="D63" s="107">
        <v>28108</v>
      </c>
    </row>
    <row r="64" spans="1:4" ht="25.5">
      <c r="A64" s="105" t="s">
        <v>310</v>
      </c>
      <c r="B64" s="106" t="s">
        <v>499</v>
      </c>
      <c r="C64" s="107">
        <v>1230100</v>
      </c>
      <c r="D64" s="107">
        <v>2390550</v>
      </c>
    </row>
    <row r="65" spans="1:4" ht="25.5">
      <c r="A65" s="102" t="s">
        <v>500</v>
      </c>
      <c r="B65" s="103" t="s">
        <v>501</v>
      </c>
      <c r="C65" s="104">
        <v>1003398</v>
      </c>
      <c r="D65" s="104">
        <v>813375</v>
      </c>
    </row>
    <row r="66" spans="1:4" ht="38.25">
      <c r="A66" s="105" t="s">
        <v>502</v>
      </c>
      <c r="B66" s="106" t="s">
        <v>503</v>
      </c>
      <c r="C66" s="107">
        <v>1003398</v>
      </c>
      <c r="D66" s="107">
        <v>813375</v>
      </c>
    </row>
    <row r="67" spans="1:4" ht="25.5">
      <c r="A67" s="105" t="s">
        <v>504</v>
      </c>
      <c r="B67" s="106" t="s">
        <v>505</v>
      </c>
      <c r="C67" s="107">
        <v>347806531</v>
      </c>
      <c r="D67" s="107">
        <v>365882467</v>
      </c>
    </row>
  </sheetData>
  <sheetProtection/>
  <mergeCells count="1"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20" sqref="E20"/>
    </sheetView>
  </sheetViews>
  <sheetFormatPr defaultColWidth="9.140625" defaultRowHeight="15"/>
  <cols>
    <col min="3" max="3" width="21.421875" style="0" customWidth="1"/>
    <col min="5" max="5" width="16.00390625" style="0" customWidth="1"/>
    <col min="6" max="6" width="5.8515625" style="0" customWidth="1"/>
    <col min="8" max="8" width="26.00390625" style="0" customWidth="1"/>
    <col min="9" max="9" width="6.7109375" style="0" customWidth="1"/>
    <col min="10" max="10" width="18.28125" style="0" customWidth="1"/>
  </cols>
  <sheetData>
    <row r="1" spans="1:10" ht="15">
      <c r="A1" s="164" t="s">
        <v>506</v>
      </c>
      <c r="B1" s="164"/>
      <c r="C1" s="164"/>
      <c r="D1" s="164"/>
      <c r="E1" s="164"/>
      <c r="F1" s="164"/>
      <c r="G1" s="164"/>
      <c r="H1" s="164"/>
      <c r="I1" s="51"/>
      <c r="J1" s="51"/>
    </row>
    <row r="3" spans="1:10" ht="15.75">
      <c r="A3" s="165" t="s">
        <v>226</v>
      </c>
      <c r="B3" s="165"/>
      <c r="C3" s="166"/>
      <c r="D3" s="166"/>
      <c r="E3" s="166"/>
      <c r="F3" s="166"/>
      <c r="G3" s="166"/>
      <c r="H3" s="166"/>
      <c r="I3" s="166"/>
      <c r="J3" s="166"/>
    </row>
    <row r="4" spans="1:10" ht="15.75">
      <c r="A4" s="46"/>
      <c r="B4" s="46"/>
      <c r="C4" s="46"/>
      <c r="D4" s="46"/>
      <c r="E4" s="46"/>
      <c r="F4" s="46"/>
      <c r="G4" s="46"/>
      <c r="H4" s="46"/>
      <c r="I4" s="167" t="s">
        <v>200</v>
      </c>
      <c r="J4" s="167"/>
    </row>
    <row r="5" spans="1:10" ht="15.75">
      <c r="A5" s="168" t="s">
        <v>225</v>
      </c>
      <c r="B5" s="168"/>
      <c r="C5" s="168"/>
      <c r="D5" s="168"/>
      <c r="E5" s="168"/>
      <c r="F5" s="168" t="s">
        <v>227</v>
      </c>
      <c r="G5" s="168"/>
      <c r="H5" s="168"/>
      <c r="I5" s="168"/>
      <c r="J5" s="168"/>
    </row>
    <row r="6" spans="1:10" ht="15.75">
      <c r="A6" s="170" t="s">
        <v>228</v>
      </c>
      <c r="B6" s="170"/>
      <c r="C6" s="170"/>
      <c r="D6" s="170"/>
      <c r="E6" s="170"/>
      <c r="F6" s="170" t="s">
        <v>229</v>
      </c>
      <c r="G6" s="170"/>
      <c r="H6" s="170"/>
      <c r="I6" s="170"/>
      <c r="J6" s="170"/>
    </row>
    <row r="7" spans="1:10" ht="15">
      <c r="A7" s="169"/>
      <c r="B7" s="169" t="s">
        <v>110</v>
      </c>
      <c r="C7" s="169" t="s">
        <v>111</v>
      </c>
      <c r="D7" s="169" t="s">
        <v>119</v>
      </c>
      <c r="E7" s="169" t="s">
        <v>205</v>
      </c>
      <c r="F7" s="169"/>
      <c r="G7" s="169" t="s">
        <v>110</v>
      </c>
      <c r="H7" s="169" t="s">
        <v>111</v>
      </c>
      <c r="I7" s="169" t="s">
        <v>119</v>
      </c>
      <c r="J7" s="169" t="s">
        <v>205</v>
      </c>
    </row>
    <row r="8" spans="1:10" ht="15">
      <c r="A8" s="169"/>
      <c r="B8" s="169"/>
      <c r="C8" s="169"/>
      <c r="D8" s="169"/>
      <c r="E8" s="169"/>
      <c r="F8" s="169"/>
      <c r="G8" s="169"/>
      <c r="H8" s="169"/>
      <c r="I8" s="169"/>
      <c r="J8" s="169"/>
    </row>
    <row r="9" spans="1:10" ht="42.75" customHeight="1">
      <c r="A9" s="52" t="s">
        <v>230</v>
      </c>
      <c r="B9" s="52" t="s">
        <v>115</v>
      </c>
      <c r="C9" s="12" t="s">
        <v>139</v>
      </c>
      <c r="D9" s="13" t="s">
        <v>140</v>
      </c>
      <c r="E9" s="39">
        <f>'10.melléklet pénzügyi mérleg'!D9</f>
        <v>30025751</v>
      </c>
      <c r="F9" s="52" t="s">
        <v>230</v>
      </c>
      <c r="G9" s="52" t="s">
        <v>115</v>
      </c>
      <c r="H9" s="12" t="s">
        <v>123</v>
      </c>
      <c r="I9" s="13" t="s">
        <v>124</v>
      </c>
      <c r="J9" s="53">
        <f>'10.melléklet pénzügyi mérleg'!H9</f>
        <v>13161252</v>
      </c>
    </row>
    <row r="10" spans="1:10" ht="31.5" customHeight="1">
      <c r="A10" s="52"/>
      <c r="B10" s="52" t="s">
        <v>116</v>
      </c>
      <c r="C10" s="12" t="s">
        <v>142</v>
      </c>
      <c r="D10" s="13" t="s">
        <v>143</v>
      </c>
      <c r="E10" s="39">
        <f>'10.melléklet pénzügyi mérleg'!D10</f>
        <v>6032034</v>
      </c>
      <c r="F10" s="52"/>
      <c r="G10" s="52" t="s">
        <v>116</v>
      </c>
      <c r="H10" s="12" t="s">
        <v>125</v>
      </c>
      <c r="I10" s="13" t="s">
        <v>126</v>
      </c>
      <c r="J10" s="53">
        <f>'10.melléklet pénzügyi mérleg'!H10</f>
        <v>2511436</v>
      </c>
    </row>
    <row r="11" spans="1:10" ht="26.25" customHeight="1">
      <c r="A11" s="52"/>
      <c r="B11" s="52" t="s">
        <v>127</v>
      </c>
      <c r="C11" s="12" t="s">
        <v>145</v>
      </c>
      <c r="D11" s="13" t="s">
        <v>146</v>
      </c>
      <c r="E11" s="39">
        <f>'10.melléklet pénzügyi mérleg'!D11</f>
        <v>10292920</v>
      </c>
      <c r="F11" s="52"/>
      <c r="G11" s="52" t="s">
        <v>127</v>
      </c>
      <c r="H11" s="12" t="s">
        <v>128</v>
      </c>
      <c r="I11" s="13" t="s">
        <v>129</v>
      </c>
      <c r="J11" s="53">
        <f>'10.melléklet pénzügyi mérleg'!H11</f>
        <v>9485561</v>
      </c>
    </row>
    <row r="12" spans="1:10" ht="31.5" customHeight="1">
      <c r="A12" s="52"/>
      <c r="B12" s="52" t="s">
        <v>130</v>
      </c>
      <c r="C12" s="12" t="s">
        <v>148</v>
      </c>
      <c r="D12" s="13" t="s">
        <v>149</v>
      </c>
      <c r="E12" s="39">
        <f>'10.melléklet pénzügyi mérleg'!D12</f>
        <v>0</v>
      </c>
      <c r="F12" s="52"/>
      <c r="G12" s="52" t="s">
        <v>130</v>
      </c>
      <c r="H12" s="15" t="s">
        <v>131</v>
      </c>
      <c r="I12" s="13" t="s">
        <v>132</v>
      </c>
      <c r="J12" s="38">
        <f>'10.melléklet pénzügyi mérleg'!H12</f>
        <v>1778623</v>
      </c>
    </row>
    <row r="13" spans="1:10" ht="23.25" customHeight="1">
      <c r="A13" s="52"/>
      <c r="B13" s="52" t="s">
        <v>133</v>
      </c>
      <c r="C13" s="52" t="s">
        <v>238</v>
      </c>
      <c r="D13" s="52"/>
      <c r="E13" s="54">
        <f>'10.melléklet pénzügyi mérleg'!D19</f>
        <v>12972544</v>
      </c>
      <c r="F13" s="52"/>
      <c r="G13" s="52" t="s">
        <v>133</v>
      </c>
      <c r="H13" s="17" t="s">
        <v>134</v>
      </c>
      <c r="I13" s="13" t="s">
        <v>135</v>
      </c>
      <c r="J13" s="38">
        <f>'10.melléklet pénzügyi mérleg'!H13</f>
        <v>3792567</v>
      </c>
    </row>
    <row r="14" spans="1:10" ht="24" customHeight="1">
      <c r="A14" s="52"/>
      <c r="B14" s="52" t="s">
        <v>136</v>
      </c>
      <c r="C14" s="52"/>
      <c r="D14" s="52"/>
      <c r="E14" s="54"/>
      <c r="F14" s="52"/>
      <c r="G14" s="52" t="s">
        <v>136</v>
      </c>
      <c r="H14" s="17" t="s">
        <v>99</v>
      </c>
      <c r="I14" s="13"/>
      <c r="J14" s="38">
        <f>'10.melléklet pénzügyi mérleg'!H19</f>
        <v>704706</v>
      </c>
    </row>
    <row r="15" spans="1:10" ht="31.5" customHeight="1">
      <c r="A15" s="52"/>
      <c r="B15" s="52"/>
      <c r="C15" s="55" t="s">
        <v>231</v>
      </c>
      <c r="D15" s="56"/>
      <c r="E15" s="57">
        <f>SUM(E9:E13)</f>
        <v>59323249</v>
      </c>
      <c r="F15" s="52"/>
      <c r="G15" s="52" t="s">
        <v>136</v>
      </c>
      <c r="H15" s="55" t="s">
        <v>232</v>
      </c>
      <c r="I15" s="56"/>
      <c r="J15" s="58">
        <f>SUM(J9:J14)</f>
        <v>31434145</v>
      </c>
    </row>
    <row r="16" spans="1:10" ht="18.75" customHeight="1">
      <c r="A16" s="59" t="s">
        <v>233</v>
      </c>
      <c r="B16" s="59"/>
      <c r="C16" s="59"/>
      <c r="D16" s="59"/>
      <c r="E16" s="57"/>
      <c r="F16" s="59" t="s">
        <v>234</v>
      </c>
      <c r="G16" s="59"/>
      <c r="H16" s="59"/>
      <c r="I16" s="59"/>
      <c r="J16" s="58"/>
    </row>
    <row r="17" spans="1:10" ht="42" customHeight="1">
      <c r="A17" s="52" t="s">
        <v>235</v>
      </c>
      <c r="B17" s="52" t="s">
        <v>138</v>
      </c>
      <c r="C17" s="12" t="s">
        <v>164</v>
      </c>
      <c r="D17" s="13" t="s">
        <v>165</v>
      </c>
      <c r="E17" s="39">
        <f>'10.melléklet pénzügyi mérleg'!D15</f>
        <v>11707810</v>
      </c>
      <c r="F17" s="52" t="s">
        <v>235</v>
      </c>
      <c r="G17" s="52" t="s">
        <v>138</v>
      </c>
      <c r="H17" s="12" t="s">
        <v>153</v>
      </c>
      <c r="I17" s="13" t="s">
        <v>154</v>
      </c>
      <c r="J17" s="38">
        <f>'10.melléklet pénzügyi mérleg'!H15</f>
        <v>1181890</v>
      </c>
    </row>
    <row r="18" spans="1:10" ht="21.75" customHeight="1">
      <c r="A18" s="52"/>
      <c r="B18" s="52" t="s">
        <v>141</v>
      </c>
      <c r="C18" s="12" t="s">
        <v>167</v>
      </c>
      <c r="D18" s="13" t="s">
        <v>168</v>
      </c>
      <c r="E18" s="39">
        <f>'10.melléklet pénzügyi mérleg'!D16</f>
        <v>1764000</v>
      </c>
      <c r="F18" s="52"/>
      <c r="G18" s="52" t="s">
        <v>141</v>
      </c>
      <c r="H18" s="12" t="s">
        <v>156</v>
      </c>
      <c r="I18" s="13" t="s">
        <v>157</v>
      </c>
      <c r="J18" s="38">
        <f>'10.melléklet pénzügyi mérleg'!H16</f>
        <v>11314415</v>
      </c>
    </row>
    <row r="19" spans="1:10" ht="31.5" customHeight="1">
      <c r="A19" s="52"/>
      <c r="B19" s="52" t="s">
        <v>144</v>
      </c>
      <c r="C19" s="12" t="s">
        <v>169</v>
      </c>
      <c r="D19" s="13" t="s">
        <v>170</v>
      </c>
      <c r="E19" s="39">
        <f>'10.melléklet pénzügyi mérleg'!D17</f>
        <v>41000</v>
      </c>
      <c r="F19" s="52"/>
      <c r="G19" s="52" t="s">
        <v>144</v>
      </c>
      <c r="H19" s="17" t="s">
        <v>159</v>
      </c>
      <c r="I19" s="13" t="s">
        <v>160</v>
      </c>
      <c r="J19" s="38">
        <v>0</v>
      </c>
    </row>
    <row r="20" spans="1:10" ht="18.75" customHeight="1">
      <c r="A20" s="52"/>
      <c r="B20" s="52" t="s">
        <v>158</v>
      </c>
      <c r="C20" s="55" t="s">
        <v>236</v>
      </c>
      <c r="D20" s="56"/>
      <c r="E20" s="57">
        <f>SUM(E17:E19)</f>
        <v>13512810</v>
      </c>
      <c r="F20" s="52"/>
      <c r="G20" s="52" t="s">
        <v>158</v>
      </c>
      <c r="H20" s="55" t="s">
        <v>237</v>
      </c>
      <c r="I20" s="56"/>
      <c r="J20" s="58">
        <f>SUM(J17:J19)</f>
        <v>12496305</v>
      </c>
    </row>
    <row r="22" spans="3:10" ht="15">
      <c r="C22" s="60" t="s">
        <v>117</v>
      </c>
      <c r="E22" s="61">
        <f>E15+E20</f>
        <v>72836059</v>
      </c>
      <c r="J22" s="61">
        <f>J15+J20</f>
        <v>43930450</v>
      </c>
    </row>
  </sheetData>
  <sheetProtection/>
  <mergeCells count="17">
    <mergeCell ref="F6:J6"/>
    <mergeCell ref="E7:E8"/>
    <mergeCell ref="F7:F8"/>
    <mergeCell ref="A7:A8"/>
    <mergeCell ref="B7:B8"/>
    <mergeCell ref="C7:C8"/>
    <mergeCell ref="D7:D8"/>
    <mergeCell ref="A1:H1"/>
    <mergeCell ref="A3:J3"/>
    <mergeCell ref="I4:J4"/>
    <mergeCell ref="A5:E5"/>
    <mergeCell ref="F5:J5"/>
    <mergeCell ref="G7:G8"/>
    <mergeCell ref="H7:H8"/>
    <mergeCell ref="I7:I8"/>
    <mergeCell ref="J7:J8"/>
    <mergeCell ref="A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33.421875" style="0" customWidth="1"/>
    <col min="3" max="3" width="16.7109375" style="0" customWidth="1"/>
  </cols>
  <sheetData>
    <row r="1" spans="1:3" ht="15">
      <c r="A1" s="164" t="s">
        <v>507</v>
      </c>
      <c r="B1" s="164"/>
      <c r="C1" s="164"/>
    </row>
    <row r="2" spans="1:3" ht="15">
      <c r="A2" s="5"/>
      <c r="B2" s="5"/>
      <c r="C2" s="5"/>
    </row>
    <row r="3" spans="1:3" ht="56.25" customHeight="1">
      <c r="A3" s="162" t="s">
        <v>239</v>
      </c>
      <c r="B3" s="162"/>
      <c r="C3" s="162"/>
    </row>
    <row r="4" spans="1:3" ht="15">
      <c r="A4" s="5"/>
      <c r="B4" s="5"/>
      <c r="C4" s="5"/>
    </row>
    <row r="5" spans="1:3" ht="15">
      <c r="A5" s="5"/>
      <c r="B5" s="5"/>
      <c r="C5" s="5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5">
      <c r="A8" s="35" t="s">
        <v>110</v>
      </c>
      <c r="B8" s="62" t="s">
        <v>111</v>
      </c>
      <c r="C8" s="62" t="s">
        <v>240</v>
      </c>
    </row>
    <row r="9" spans="1:3" ht="15">
      <c r="A9" s="35" t="s">
        <v>112</v>
      </c>
      <c r="B9" s="62" t="s">
        <v>113</v>
      </c>
      <c r="C9" s="62" t="s">
        <v>114</v>
      </c>
    </row>
    <row r="10" spans="1:3" ht="44.25" customHeight="1">
      <c r="A10" s="7" t="s">
        <v>115</v>
      </c>
      <c r="B10" s="37" t="s">
        <v>241</v>
      </c>
      <c r="C10" s="63">
        <f>'1.mekll költségvetési bevétel'!E31-'1.mekll költségvetési bevétel'!E30</f>
        <v>4292426</v>
      </c>
    </row>
    <row r="11" spans="1:3" ht="64.5" customHeight="1">
      <c r="A11" s="7" t="s">
        <v>116</v>
      </c>
      <c r="B11" s="37" t="s">
        <v>242</v>
      </c>
      <c r="C11" s="63">
        <f>'1.mekll költségvetési bevétel'!E32</f>
        <v>203734</v>
      </c>
    </row>
    <row r="12" spans="1:3" ht="24" customHeight="1">
      <c r="A12" s="7" t="s">
        <v>127</v>
      </c>
      <c r="B12" s="37" t="s">
        <v>243</v>
      </c>
      <c r="C12" s="63">
        <v>0</v>
      </c>
    </row>
    <row r="13" spans="1:3" ht="60" customHeight="1">
      <c r="A13" s="7" t="s">
        <v>130</v>
      </c>
      <c r="B13" s="37" t="s">
        <v>244</v>
      </c>
      <c r="C13" s="63">
        <v>0</v>
      </c>
    </row>
    <row r="14" spans="1:3" ht="54" customHeight="1">
      <c r="A14" s="7" t="s">
        <v>133</v>
      </c>
      <c r="B14" s="37" t="s">
        <v>245</v>
      </c>
      <c r="C14" s="63">
        <f>'1.mekll költségvetési bevétel'!E30</f>
        <v>0</v>
      </c>
    </row>
    <row r="15" spans="1:3" ht="35.25" customHeight="1">
      <c r="A15" s="7" t="s">
        <v>136</v>
      </c>
      <c r="B15" s="37" t="s">
        <v>246</v>
      </c>
      <c r="C15" s="63">
        <v>0</v>
      </c>
    </row>
    <row r="16" spans="1:3" ht="31.5" customHeight="1">
      <c r="A16" s="36" t="s">
        <v>138</v>
      </c>
      <c r="B16" s="64" t="s">
        <v>247</v>
      </c>
      <c r="C16" s="65">
        <f>SUM(C10:C15)</f>
        <v>4496160</v>
      </c>
    </row>
    <row r="17" spans="1:3" ht="15">
      <c r="A17" s="5"/>
      <c r="B17" s="5"/>
      <c r="C17" s="5"/>
    </row>
    <row r="18" spans="1:3" ht="15">
      <c r="A18" s="5"/>
      <c r="B18" s="5"/>
      <c r="C18" s="5"/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7">
      <selection activeCell="I22" sqref="I22"/>
    </sheetView>
  </sheetViews>
  <sheetFormatPr defaultColWidth="9.140625" defaultRowHeight="15"/>
  <cols>
    <col min="2" max="2" width="28.8515625" style="0" customWidth="1"/>
    <col min="3" max="3" width="30.57421875" style="0" customWidth="1"/>
    <col min="4" max="4" width="10.140625" style="0" bestFit="1" customWidth="1"/>
    <col min="5" max="5" width="13.140625" style="0" customWidth="1"/>
  </cols>
  <sheetData>
    <row r="2" ht="15">
      <c r="A2" t="s">
        <v>508</v>
      </c>
    </row>
    <row r="6" spans="1:3" ht="15">
      <c r="A6" s="135" t="s">
        <v>509</v>
      </c>
      <c r="B6" s="136"/>
      <c r="C6" s="136"/>
    </row>
    <row r="7" spans="1:3" ht="15">
      <c r="A7" s="113" t="s">
        <v>254</v>
      </c>
      <c r="B7" s="113" t="s">
        <v>111</v>
      </c>
      <c r="C7" s="113" t="s">
        <v>172</v>
      </c>
    </row>
    <row r="8" spans="1:3" ht="15">
      <c r="A8" s="113">
        <v>1</v>
      </c>
      <c r="B8" s="113">
        <v>2</v>
      </c>
      <c r="C8" s="113">
        <v>3</v>
      </c>
    </row>
    <row r="9" spans="1:3" ht="25.5">
      <c r="A9" s="102" t="s">
        <v>257</v>
      </c>
      <c r="B9" s="103" t="s">
        <v>510</v>
      </c>
      <c r="C9" s="104">
        <v>59863515</v>
      </c>
    </row>
    <row r="10" spans="1:3" ht="25.5">
      <c r="A10" s="102" t="s">
        <v>259</v>
      </c>
      <c r="B10" s="103" t="s">
        <v>511</v>
      </c>
      <c r="C10" s="104">
        <v>43225744</v>
      </c>
    </row>
    <row r="11" spans="1:3" ht="38.25">
      <c r="A11" s="105" t="s">
        <v>260</v>
      </c>
      <c r="B11" s="106" t="s">
        <v>512</v>
      </c>
      <c r="C11" s="107">
        <v>16637771</v>
      </c>
    </row>
    <row r="12" spans="1:3" ht="25.5">
      <c r="A12" s="102" t="s">
        <v>262</v>
      </c>
      <c r="B12" s="103" t="s">
        <v>513</v>
      </c>
      <c r="C12" s="104">
        <v>12972544</v>
      </c>
    </row>
    <row r="13" spans="1:3" ht="25.5">
      <c r="A13" s="102" t="s">
        <v>264</v>
      </c>
      <c r="B13" s="103" t="s">
        <v>514</v>
      </c>
      <c r="C13" s="104">
        <v>704706</v>
      </c>
    </row>
    <row r="14" spans="1:3" ht="38.25">
      <c r="A14" s="105" t="s">
        <v>265</v>
      </c>
      <c r="B14" s="106" t="s">
        <v>515</v>
      </c>
      <c r="C14" s="107">
        <v>12267838</v>
      </c>
    </row>
    <row r="15" spans="1:3" ht="25.5">
      <c r="A15" s="105" t="s">
        <v>266</v>
      </c>
      <c r="B15" s="106" t="s">
        <v>516</v>
      </c>
      <c r="C15" s="107">
        <v>28905609</v>
      </c>
    </row>
    <row r="16" spans="1:3" ht="25.5">
      <c r="A16" s="105" t="s">
        <v>319</v>
      </c>
      <c r="B16" s="106" t="s">
        <v>517</v>
      </c>
      <c r="C16" s="107">
        <v>28905609</v>
      </c>
    </row>
    <row r="17" spans="1:3" ht="25.5">
      <c r="A17" s="105" t="s">
        <v>518</v>
      </c>
      <c r="B17" s="106" t="s">
        <v>519</v>
      </c>
      <c r="C17" s="107">
        <v>28905609</v>
      </c>
    </row>
    <row r="22" spans="1:4" ht="15">
      <c r="A22" s="135" t="s">
        <v>520</v>
      </c>
      <c r="B22" s="137"/>
      <c r="C22" s="137"/>
      <c r="D22" s="137"/>
    </row>
    <row r="23" spans="1:4" ht="30">
      <c r="A23" s="113" t="s">
        <v>254</v>
      </c>
      <c r="B23" s="113" t="s">
        <v>111</v>
      </c>
      <c r="C23" s="113" t="s">
        <v>428</v>
      </c>
      <c r="D23" s="113" t="s">
        <v>429</v>
      </c>
    </row>
    <row r="24" spans="1:4" ht="15">
      <c r="A24" s="113">
        <v>1</v>
      </c>
      <c r="B24" s="113">
        <v>2</v>
      </c>
      <c r="C24" s="113">
        <v>3</v>
      </c>
      <c r="D24" s="113">
        <v>5</v>
      </c>
    </row>
    <row r="25" spans="1:4" ht="25.5">
      <c r="A25" s="102" t="s">
        <v>257</v>
      </c>
      <c r="B25" s="103" t="s">
        <v>521</v>
      </c>
      <c r="C25" s="104">
        <v>7417060</v>
      </c>
      <c r="D25" s="104">
        <v>6032034</v>
      </c>
    </row>
    <row r="26" spans="1:4" ht="38.25">
      <c r="A26" s="102" t="s">
        <v>259</v>
      </c>
      <c r="B26" s="103" t="s">
        <v>522</v>
      </c>
      <c r="C26" s="104">
        <v>2545944</v>
      </c>
      <c r="D26" s="104">
        <v>2868228</v>
      </c>
    </row>
    <row r="27" spans="1:4" ht="25.5">
      <c r="A27" s="102" t="s">
        <v>260</v>
      </c>
      <c r="B27" s="103" t="s">
        <v>523</v>
      </c>
      <c r="C27" s="104">
        <v>2418916</v>
      </c>
      <c r="D27" s="104">
        <v>4994805</v>
      </c>
    </row>
    <row r="28" spans="1:4" ht="38.25">
      <c r="A28" s="105" t="s">
        <v>262</v>
      </c>
      <c r="B28" s="106" t="s">
        <v>524</v>
      </c>
      <c r="C28" s="107">
        <v>12381920</v>
      </c>
      <c r="D28" s="107">
        <v>13895067</v>
      </c>
    </row>
    <row r="29" spans="1:4" ht="38.25">
      <c r="A29" s="102" t="s">
        <v>420</v>
      </c>
      <c r="B29" s="103" t="s">
        <v>525</v>
      </c>
      <c r="C29" s="104">
        <v>16679699</v>
      </c>
      <c r="D29" s="104">
        <v>18891563</v>
      </c>
    </row>
    <row r="30" spans="1:4" ht="38.25">
      <c r="A30" s="102" t="s">
        <v>526</v>
      </c>
      <c r="B30" s="103" t="s">
        <v>527</v>
      </c>
      <c r="C30" s="104">
        <v>16439723</v>
      </c>
      <c r="D30" s="104">
        <v>11175188</v>
      </c>
    </row>
    <row r="31" spans="1:4" ht="25.5">
      <c r="A31" s="102" t="s">
        <v>435</v>
      </c>
      <c r="B31" s="103" t="s">
        <v>528</v>
      </c>
      <c r="C31" s="104">
        <v>2921043</v>
      </c>
      <c r="D31" s="104">
        <v>19601760</v>
      </c>
    </row>
    <row r="32" spans="1:4" ht="38.25">
      <c r="A32" s="105" t="s">
        <v>412</v>
      </c>
      <c r="B32" s="106" t="s">
        <v>529</v>
      </c>
      <c r="C32" s="107">
        <v>36040465</v>
      </c>
      <c r="D32" s="107">
        <v>49668511</v>
      </c>
    </row>
    <row r="33" spans="1:4" ht="15">
      <c r="A33" s="102" t="s">
        <v>437</v>
      </c>
      <c r="B33" s="103" t="s">
        <v>530</v>
      </c>
      <c r="C33" s="104">
        <v>1802180</v>
      </c>
      <c r="D33" s="104">
        <v>2865889</v>
      </c>
    </row>
    <row r="34" spans="1:4" ht="25.5">
      <c r="A34" s="102" t="s">
        <v>414</v>
      </c>
      <c r="B34" s="103" t="s">
        <v>531</v>
      </c>
      <c r="C34" s="104">
        <v>4465904</v>
      </c>
      <c r="D34" s="104">
        <v>5496468</v>
      </c>
    </row>
    <row r="35" spans="1:4" ht="25.5">
      <c r="A35" s="105" t="s">
        <v>518</v>
      </c>
      <c r="B35" s="106" t="s">
        <v>532</v>
      </c>
      <c r="C35" s="107">
        <v>6268084</v>
      </c>
      <c r="D35" s="107">
        <v>8362357</v>
      </c>
    </row>
    <row r="36" spans="1:4" ht="15">
      <c r="A36" s="102" t="s">
        <v>323</v>
      </c>
      <c r="B36" s="103" t="s">
        <v>533</v>
      </c>
      <c r="C36" s="104">
        <v>15961084</v>
      </c>
      <c r="D36" s="104">
        <v>9893390</v>
      </c>
    </row>
    <row r="37" spans="1:4" ht="25.5">
      <c r="A37" s="102" t="s">
        <v>325</v>
      </c>
      <c r="B37" s="103" t="s">
        <v>534</v>
      </c>
      <c r="C37" s="104">
        <v>3292619</v>
      </c>
      <c r="D37" s="104">
        <v>2803033</v>
      </c>
    </row>
    <row r="38" spans="1:4" ht="15">
      <c r="A38" s="102" t="s">
        <v>327</v>
      </c>
      <c r="B38" s="103" t="s">
        <v>535</v>
      </c>
      <c r="C38" s="104">
        <v>2726491</v>
      </c>
      <c r="D38" s="104">
        <v>2587505</v>
      </c>
    </row>
    <row r="39" spans="1:4" ht="25.5">
      <c r="A39" s="105" t="s">
        <v>329</v>
      </c>
      <c r="B39" s="106" t="s">
        <v>536</v>
      </c>
      <c r="C39" s="107">
        <v>21980194</v>
      </c>
      <c r="D39" s="107">
        <v>15283928</v>
      </c>
    </row>
    <row r="40" spans="1:4" ht="15">
      <c r="A40" s="105" t="s">
        <v>331</v>
      </c>
      <c r="B40" s="106" t="s">
        <v>537</v>
      </c>
      <c r="C40" s="107">
        <v>21134962</v>
      </c>
      <c r="D40" s="107">
        <v>12186553</v>
      </c>
    </row>
    <row r="41" spans="1:4" ht="15">
      <c r="A41" s="105" t="s">
        <v>417</v>
      </c>
      <c r="B41" s="106" t="s">
        <v>538</v>
      </c>
      <c r="C41" s="107">
        <v>13533430</v>
      </c>
      <c r="D41" s="107">
        <v>10627089</v>
      </c>
    </row>
    <row r="42" spans="1:4" ht="38.25">
      <c r="A42" s="105" t="s">
        <v>539</v>
      </c>
      <c r="B42" s="106" t="s">
        <v>540</v>
      </c>
      <c r="C42" s="107">
        <v>-14494285</v>
      </c>
      <c r="D42" s="107">
        <v>17103651</v>
      </c>
    </row>
    <row r="43" spans="1:4" ht="38.25">
      <c r="A43" s="102" t="s">
        <v>335</v>
      </c>
      <c r="B43" s="103" t="s">
        <v>541</v>
      </c>
      <c r="C43" s="104">
        <v>1147</v>
      </c>
      <c r="D43" s="104">
        <v>1858</v>
      </c>
    </row>
    <row r="44" spans="1:4" ht="38.25">
      <c r="A44" s="102" t="s">
        <v>337</v>
      </c>
      <c r="B44" s="103" t="s">
        <v>542</v>
      </c>
      <c r="C44" s="104">
        <v>944280</v>
      </c>
      <c r="D44" s="104">
        <v>0</v>
      </c>
    </row>
    <row r="45" spans="1:4" ht="38.25">
      <c r="A45" s="105" t="s">
        <v>268</v>
      </c>
      <c r="B45" s="106" t="s">
        <v>543</v>
      </c>
      <c r="C45" s="107">
        <v>945427</v>
      </c>
      <c r="D45" s="107">
        <v>1858</v>
      </c>
    </row>
    <row r="46" spans="1:4" ht="25.5">
      <c r="A46" s="102" t="s">
        <v>544</v>
      </c>
      <c r="B46" s="103" t="s">
        <v>545</v>
      </c>
      <c r="C46" s="104">
        <v>32000</v>
      </c>
      <c r="D46" s="104">
        <v>0</v>
      </c>
    </row>
    <row r="47" spans="1:4" ht="38.25">
      <c r="A47" s="105" t="s">
        <v>546</v>
      </c>
      <c r="B47" s="106" t="s">
        <v>547</v>
      </c>
      <c r="C47" s="107">
        <v>32000</v>
      </c>
      <c r="D47" s="107">
        <v>0</v>
      </c>
    </row>
    <row r="48" spans="1:4" ht="25.5">
      <c r="A48" s="105" t="s">
        <v>275</v>
      </c>
      <c r="B48" s="106" t="s">
        <v>548</v>
      </c>
      <c r="C48" s="107">
        <v>913427</v>
      </c>
      <c r="D48" s="107">
        <v>1858</v>
      </c>
    </row>
    <row r="49" spans="1:4" ht="25.5">
      <c r="A49" s="105" t="s">
        <v>352</v>
      </c>
      <c r="B49" s="106" t="s">
        <v>549</v>
      </c>
      <c r="C49" s="107">
        <v>-13580858</v>
      </c>
      <c r="D49" s="107">
        <v>17105509</v>
      </c>
    </row>
  </sheetData>
  <sheetProtection/>
  <mergeCells count="2">
    <mergeCell ref="A6:C6"/>
    <mergeCell ref="A22:D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20.140625" style="0" customWidth="1"/>
    <col min="3" max="3" width="17.421875" style="0" customWidth="1"/>
    <col min="4" max="4" width="19.00390625" style="0" customWidth="1"/>
    <col min="5" max="5" width="12.140625" style="0" customWidth="1"/>
  </cols>
  <sheetData>
    <row r="2" ht="15">
      <c r="A2" t="s">
        <v>550</v>
      </c>
    </row>
    <row r="6" spans="2:6" ht="15">
      <c r="B6" s="174"/>
      <c r="C6" s="174"/>
      <c r="D6" s="174"/>
      <c r="E6" s="174"/>
      <c r="F6" s="174"/>
    </row>
    <row r="7" spans="2:6" ht="15">
      <c r="B7" s="174" t="s">
        <v>556</v>
      </c>
      <c r="C7" s="174" t="s">
        <v>108</v>
      </c>
      <c r="D7" s="174" t="s">
        <v>557</v>
      </c>
      <c r="E7" s="174" t="s">
        <v>558</v>
      </c>
      <c r="F7" s="174"/>
    </row>
    <row r="8" spans="1:6" ht="15">
      <c r="A8" t="s">
        <v>559</v>
      </c>
      <c r="B8" s="179">
        <v>72835</v>
      </c>
      <c r="C8" s="179">
        <v>14622582</v>
      </c>
      <c r="D8" s="179">
        <v>14441672</v>
      </c>
      <c r="E8" s="179">
        <f>B8+C8-D8</f>
        <v>253745</v>
      </c>
      <c r="F8" s="174"/>
    </row>
    <row r="9" spans="2:6" ht="15">
      <c r="B9" s="174"/>
      <c r="C9" s="174"/>
      <c r="D9" s="174"/>
      <c r="E9" s="174"/>
      <c r="F9" s="174"/>
    </row>
    <row r="10" spans="1:6" ht="15">
      <c r="A10" t="s">
        <v>560</v>
      </c>
      <c r="B10" s="179">
        <v>12671199</v>
      </c>
      <c r="C10" s="179">
        <v>64860320</v>
      </c>
      <c r="D10" s="179">
        <v>50867325</v>
      </c>
      <c r="E10" s="179">
        <f>B10+C10-D10</f>
        <v>26664194</v>
      </c>
      <c r="F10" s="174"/>
    </row>
    <row r="11" spans="2:6" ht="15">
      <c r="B11" s="174"/>
      <c r="C11" s="174"/>
      <c r="D11" s="174"/>
      <c r="E11" s="174"/>
      <c r="F11" s="174"/>
    </row>
    <row r="12" spans="2:6" ht="15">
      <c r="B12" s="179">
        <f>SUM(B8:B10)</f>
        <v>12744034</v>
      </c>
      <c r="C12" s="179">
        <f>SUM(C8:C10)</f>
        <v>79482902</v>
      </c>
      <c r="D12" s="179">
        <f>SUM(D8:D10)</f>
        <v>65308997</v>
      </c>
      <c r="E12" s="179">
        <f>SUM(E8:E10)</f>
        <v>26917939</v>
      </c>
      <c r="F12" s="174"/>
    </row>
    <row r="13" spans="2:6" ht="15">
      <c r="B13" s="174"/>
      <c r="C13" s="174"/>
      <c r="D13" s="174"/>
      <c r="E13" s="174"/>
      <c r="F13" s="174"/>
    </row>
    <row r="14" spans="2:6" ht="15">
      <c r="B14" s="174"/>
      <c r="C14" s="174"/>
      <c r="D14" s="174"/>
      <c r="E14" s="174"/>
      <c r="F14" s="174"/>
    </row>
    <row r="15" spans="2:6" ht="15">
      <c r="B15" s="174"/>
      <c r="C15" s="174"/>
      <c r="D15" s="174"/>
      <c r="E15" s="174"/>
      <c r="F15" s="174"/>
    </row>
    <row r="16" spans="2:6" ht="15">
      <c r="B16" s="174"/>
      <c r="C16" s="174"/>
      <c r="D16" s="174"/>
      <c r="E16" s="174"/>
      <c r="F16" s="174"/>
    </row>
    <row r="17" spans="2:6" ht="15">
      <c r="B17" s="174"/>
      <c r="C17" s="174"/>
      <c r="D17" s="174"/>
      <c r="E17" s="174"/>
      <c r="F17" s="174"/>
    </row>
    <row r="18" spans="2:6" ht="15">
      <c r="B18" s="174"/>
      <c r="C18" s="174"/>
      <c r="D18" s="174"/>
      <c r="E18" s="174"/>
      <c r="F18" s="174"/>
    </row>
    <row r="19" spans="2:6" ht="15">
      <c r="B19" s="174"/>
      <c r="C19" s="174"/>
      <c r="D19" s="174"/>
      <c r="E19" s="174"/>
      <c r="F19" s="1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8.7109375" style="0" customWidth="1"/>
  </cols>
  <sheetData>
    <row r="2" spans="1:5" ht="15">
      <c r="A2" s="134" t="s">
        <v>551</v>
      </c>
      <c r="B2" s="134"/>
      <c r="C2" s="134"/>
      <c r="D2" s="134"/>
      <c r="E2" s="134"/>
    </row>
    <row r="3" spans="1:5" ht="15">
      <c r="A3" s="134" t="s">
        <v>552</v>
      </c>
      <c r="B3" s="134"/>
      <c r="C3" s="134"/>
      <c r="D3" s="134"/>
      <c r="E3" s="134"/>
    </row>
    <row r="6" spans="1:4" ht="15">
      <c r="A6" t="s">
        <v>553</v>
      </c>
      <c r="D6" t="s">
        <v>80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13">
      <selection activeCell="A27" sqref="A27"/>
    </sheetView>
  </sheetViews>
  <sheetFormatPr defaultColWidth="9.140625" defaultRowHeight="15"/>
  <cols>
    <col min="1" max="1" width="11.28125" style="0" customWidth="1"/>
    <col min="2" max="2" width="23.00390625" style="0" customWidth="1"/>
    <col min="3" max="3" width="18.00390625" style="0" customWidth="1"/>
    <col min="4" max="4" width="19.28125" style="0" customWidth="1"/>
    <col min="5" max="5" width="12.8515625" style="0" customWidth="1"/>
    <col min="7" max="7" width="13.57421875" style="0" customWidth="1"/>
    <col min="9" max="9" width="13.421875" style="0" customWidth="1"/>
  </cols>
  <sheetData>
    <row r="3" ht="15">
      <c r="A3" t="s">
        <v>554</v>
      </c>
    </row>
    <row r="5" ht="15">
      <c r="A5" t="s">
        <v>555</v>
      </c>
    </row>
    <row r="7" spans="1:9" ht="15">
      <c r="A7" s="171" t="s">
        <v>0</v>
      </c>
      <c r="B7" s="172"/>
      <c r="C7" s="172"/>
      <c r="D7" s="172"/>
      <c r="E7" s="172"/>
      <c r="F7" s="172"/>
      <c r="G7" s="172"/>
      <c r="H7" s="172"/>
      <c r="I7" s="172"/>
    </row>
    <row r="8" spans="1:9" ht="67.5">
      <c r="A8" s="114" t="s">
        <v>254</v>
      </c>
      <c r="B8" s="114" t="s">
        <v>111</v>
      </c>
      <c r="C8" s="114" t="s">
        <v>174</v>
      </c>
      <c r="D8" s="114" t="s">
        <v>1</v>
      </c>
      <c r="E8" s="114" t="s">
        <v>2</v>
      </c>
      <c r="F8" s="114" t="s">
        <v>3</v>
      </c>
      <c r="G8" s="114" t="s">
        <v>4</v>
      </c>
      <c r="H8" s="114" t="s">
        <v>5</v>
      </c>
      <c r="I8" s="114" t="s">
        <v>6</v>
      </c>
    </row>
    <row r="9" spans="1:9" ht="15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</row>
    <row r="10" spans="1:9" ht="38.25">
      <c r="A10" s="105" t="s">
        <v>257</v>
      </c>
      <c r="B10" s="106" t="s">
        <v>7</v>
      </c>
      <c r="C10" s="107">
        <v>3082704</v>
      </c>
      <c r="D10" s="107">
        <v>425971879</v>
      </c>
      <c r="E10" s="107">
        <v>41497842</v>
      </c>
      <c r="F10" s="107">
        <v>116000</v>
      </c>
      <c r="G10" s="107">
        <v>3872583</v>
      </c>
      <c r="H10" s="107">
        <v>0</v>
      </c>
      <c r="I10" s="107">
        <v>474541008</v>
      </c>
    </row>
    <row r="11" spans="1:9" ht="15">
      <c r="A11" s="102" t="s">
        <v>260</v>
      </c>
      <c r="B11" s="103" t="s">
        <v>81</v>
      </c>
      <c r="C11" s="104">
        <v>0</v>
      </c>
      <c r="D11" s="104">
        <v>0</v>
      </c>
      <c r="E11" s="104">
        <v>0</v>
      </c>
      <c r="F11" s="104">
        <v>0</v>
      </c>
      <c r="G11" s="104">
        <v>5096247</v>
      </c>
      <c r="H11" s="104">
        <v>0</v>
      </c>
      <c r="I11" s="104">
        <v>5096247</v>
      </c>
    </row>
    <row r="12" spans="1:9" ht="38.25">
      <c r="A12" s="102" t="s">
        <v>262</v>
      </c>
      <c r="B12" s="103" t="s">
        <v>8</v>
      </c>
      <c r="C12" s="104">
        <v>0</v>
      </c>
      <c r="D12" s="104">
        <v>12711754</v>
      </c>
      <c r="E12" s="104">
        <v>221960</v>
      </c>
      <c r="F12" s="104">
        <v>0</v>
      </c>
      <c r="G12" s="104">
        <v>0</v>
      </c>
      <c r="H12" s="104">
        <v>0</v>
      </c>
      <c r="I12" s="104">
        <v>12933714</v>
      </c>
    </row>
    <row r="13" spans="1:9" ht="25.5">
      <c r="A13" s="105" t="s">
        <v>420</v>
      </c>
      <c r="B13" s="106" t="s">
        <v>9</v>
      </c>
      <c r="C13" s="107">
        <v>0</v>
      </c>
      <c r="D13" s="107">
        <v>12711754</v>
      </c>
      <c r="E13" s="107">
        <v>221960</v>
      </c>
      <c r="F13" s="107">
        <v>0</v>
      </c>
      <c r="G13" s="107">
        <v>5096247</v>
      </c>
      <c r="H13" s="107">
        <v>0</v>
      </c>
      <c r="I13" s="107">
        <v>18029961</v>
      </c>
    </row>
    <row r="14" spans="1:9" ht="15">
      <c r="A14" s="102" t="s">
        <v>526</v>
      </c>
      <c r="B14" s="103" t="s">
        <v>82</v>
      </c>
      <c r="C14" s="104">
        <v>0</v>
      </c>
      <c r="D14" s="104">
        <v>1160000</v>
      </c>
      <c r="E14" s="104">
        <v>0</v>
      </c>
      <c r="F14" s="104">
        <v>0</v>
      </c>
      <c r="G14" s="104">
        <v>0</v>
      </c>
      <c r="H14" s="104">
        <v>0</v>
      </c>
      <c r="I14" s="104">
        <v>1160000</v>
      </c>
    </row>
    <row r="15" spans="1:9" ht="15">
      <c r="A15" s="102" t="s">
        <v>437</v>
      </c>
      <c r="B15" s="103" t="s">
        <v>10</v>
      </c>
      <c r="C15" s="104">
        <v>0</v>
      </c>
      <c r="D15" s="104">
        <v>0</v>
      </c>
      <c r="E15" s="104">
        <v>0</v>
      </c>
      <c r="F15" s="104">
        <v>0</v>
      </c>
      <c r="G15" s="104">
        <v>7384875</v>
      </c>
      <c r="H15" s="104">
        <v>0</v>
      </c>
      <c r="I15" s="104">
        <v>7384875</v>
      </c>
    </row>
    <row r="16" spans="1:9" ht="25.5">
      <c r="A16" s="105" t="s">
        <v>414</v>
      </c>
      <c r="B16" s="106" t="s">
        <v>11</v>
      </c>
      <c r="C16" s="107">
        <v>0</v>
      </c>
      <c r="D16" s="107">
        <v>1160000</v>
      </c>
      <c r="E16" s="107">
        <v>0</v>
      </c>
      <c r="F16" s="107">
        <v>0</v>
      </c>
      <c r="G16" s="107">
        <v>7384875</v>
      </c>
      <c r="H16" s="107">
        <v>0</v>
      </c>
      <c r="I16" s="107">
        <v>8544875</v>
      </c>
    </row>
    <row r="17" spans="1:9" ht="25.5">
      <c r="A17" s="105" t="s">
        <v>319</v>
      </c>
      <c r="B17" s="106" t="s">
        <v>12</v>
      </c>
      <c r="C17" s="107">
        <v>3082704</v>
      </c>
      <c r="D17" s="107">
        <v>437523633</v>
      </c>
      <c r="E17" s="107">
        <v>41719802</v>
      </c>
      <c r="F17" s="107">
        <v>116000</v>
      </c>
      <c r="G17" s="107">
        <v>1583955</v>
      </c>
      <c r="H17" s="107">
        <v>0</v>
      </c>
      <c r="I17" s="107">
        <v>484026094</v>
      </c>
    </row>
    <row r="18" spans="1:9" ht="38.25">
      <c r="A18" s="105" t="s">
        <v>321</v>
      </c>
      <c r="B18" s="106" t="s">
        <v>13</v>
      </c>
      <c r="C18" s="107">
        <v>3082704</v>
      </c>
      <c r="D18" s="107">
        <v>115880507</v>
      </c>
      <c r="E18" s="107">
        <v>24473003</v>
      </c>
      <c r="F18" s="107">
        <v>116000</v>
      </c>
      <c r="G18" s="107">
        <v>0</v>
      </c>
      <c r="H18" s="107">
        <v>0</v>
      </c>
      <c r="I18" s="107">
        <v>143552214</v>
      </c>
    </row>
    <row r="19" spans="1:9" ht="38.25">
      <c r="A19" s="102" t="s">
        <v>518</v>
      </c>
      <c r="B19" s="103" t="s">
        <v>14</v>
      </c>
      <c r="C19" s="104">
        <v>0</v>
      </c>
      <c r="D19" s="104">
        <v>10201437</v>
      </c>
      <c r="E19" s="104">
        <v>3150739</v>
      </c>
      <c r="F19" s="104">
        <v>0</v>
      </c>
      <c r="G19" s="104">
        <v>0</v>
      </c>
      <c r="H19" s="104">
        <v>0</v>
      </c>
      <c r="I19" s="104">
        <v>13352176</v>
      </c>
    </row>
    <row r="20" spans="1:9" ht="38.25">
      <c r="A20" s="102" t="s">
        <v>323</v>
      </c>
      <c r="B20" s="103" t="s">
        <v>83</v>
      </c>
      <c r="C20" s="104">
        <v>0</v>
      </c>
      <c r="D20" s="104">
        <v>353765</v>
      </c>
      <c r="E20" s="104">
        <v>1165623</v>
      </c>
      <c r="F20" s="104">
        <v>0</v>
      </c>
      <c r="G20" s="104">
        <v>0</v>
      </c>
      <c r="H20" s="104">
        <v>0</v>
      </c>
      <c r="I20" s="104">
        <v>1519388</v>
      </c>
    </row>
    <row r="21" spans="1:9" ht="38.25">
      <c r="A21" s="105" t="s">
        <v>325</v>
      </c>
      <c r="B21" s="106" t="s">
        <v>15</v>
      </c>
      <c r="C21" s="107">
        <v>3082704</v>
      </c>
      <c r="D21" s="107">
        <v>125728179</v>
      </c>
      <c r="E21" s="107">
        <v>26458119</v>
      </c>
      <c r="F21" s="107">
        <v>116000</v>
      </c>
      <c r="G21" s="107">
        <v>0</v>
      </c>
      <c r="H21" s="107">
        <v>0</v>
      </c>
      <c r="I21" s="107">
        <v>155385002</v>
      </c>
    </row>
    <row r="22" spans="1:9" ht="25.5">
      <c r="A22" s="105" t="s">
        <v>539</v>
      </c>
      <c r="B22" s="106" t="s">
        <v>16</v>
      </c>
      <c r="C22" s="107">
        <v>3082704</v>
      </c>
      <c r="D22" s="107">
        <v>125728179</v>
      </c>
      <c r="E22" s="107">
        <v>26458119</v>
      </c>
      <c r="F22" s="107">
        <v>116000</v>
      </c>
      <c r="G22" s="107">
        <v>0</v>
      </c>
      <c r="H22" s="107">
        <v>0</v>
      </c>
      <c r="I22" s="107">
        <v>155385002</v>
      </c>
    </row>
    <row r="23" spans="1:9" ht="25.5">
      <c r="A23" s="105" t="s">
        <v>333</v>
      </c>
      <c r="B23" s="106" t="s">
        <v>17</v>
      </c>
      <c r="C23" s="107">
        <v>0</v>
      </c>
      <c r="D23" s="107">
        <v>311795454</v>
      </c>
      <c r="E23" s="107">
        <v>15261683</v>
      </c>
      <c r="F23" s="107">
        <v>0</v>
      </c>
      <c r="G23" s="107">
        <v>1583955</v>
      </c>
      <c r="H23" s="107">
        <v>0</v>
      </c>
      <c r="I23" s="107">
        <v>328641092</v>
      </c>
    </row>
  </sheetData>
  <sheetProtection/>
  <mergeCells count="1">
    <mergeCell ref="A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="160" zoomScaleSheetLayoutView="160" zoomScalePageLayoutView="0" workbookViewId="0" topLeftCell="A67">
      <selection activeCell="E46" sqref="E46"/>
    </sheetView>
  </sheetViews>
  <sheetFormatPr defaultColWidth="9.140625" defaultRowHeight="15"/>
  <cols>
    <col min="1" max="1" width="4.57421875" style="0" customWidth="1"/>
    <col min="2" max="2" width="41.7109375" style="0" customWidth="1"/>
    <col min="3" max="3" width="16.421875" style="0" customWidth="1"/>
    <col min="4" max="4" width="12.00390625" style="0" bestFit="1" customWidth="1"/>
    <col min="5" max="5" width="11.57421875" style="0" bestFit="1" customWidth="1"/>
  </cols>
  <sheetData>
    <row r="1" spans="1:5" ht="15">
      <c r="A1" s="137"/>
      <c r="B1" s="137"/>
      <c r="C1" s="137"/>
      <c r="D1" s="137"/>
      <c r="E1" s="137"/>
    </row>
    <row r="2" spans="1:5" ht="15">
      <c r="A2" s="138"/>
      <c r="B2" s="138"/>
      <c r="C2" s="138"/>
      <c r="D2" s="138"/>
      <c r="E2" s="138"/>
    </row>
    <row r="3" spans="1:4" ht="15">
      <c r="A3" s="134" t="s">
        <v>315</v>
      </c>
      <c r="B3" s="134"/>
      <c r="C3" s="134"/>
      <c r="D3" s="134"/>
    </row>
    <row r="4" spans="1:4" ht="42.75" customHeight="1">
      <c r="A4" s="139" t="s">
        <v>248</v>
      </c>
      <c r="B4" s="139"/>
      <c r="C4" s="139"/>
      <c r="D4" s="139"/>
    </row>
    <row r="5" spans="1:4" ht="15">
      <c r="A5" s="1"/>
      <c r="B5" s="1"/>
      <c r="C5" s="1"/>
      <c r="D5" s="1"/>
    </row>
    <row r="6" spans="1:5" ht="31.5" customHeight="1">
      <c r="A6" s="135" t="s">
        <v>316</v>
      </c>
      <c r="B6" s="136"/>
      <c r="C6" s="136"/>
      <c r="D6" s="136"/>
      <c r="E6" s="136"/>
    </row>
    <row r="7" spans="1:5" ht="31.5" customHeight="1">
      <c r="A7" s="113" t="s">
        <v>254</v>
      </c>
      <c r="B7" s="113" t="s">
        <v>111</v>
      </c>
      <c r="C7" s="113" t="s">
        <v>94</v>
      </c>
      <c r="D7" s="113" t="s">
        <v>255</v>
      </c>
      <c r="E7" s="113" t="s">
        <v>256</v>
      </c>
    </row>
    <row r="8" spans="1:5" ht="31.5" customHeight="1">
      <c r="A8" s="113">
        <v>2</v>
      </c>
      <c r="B8" s="113">
        <v>3</v>
      </c>
      <c r="C8" s="113">
        <v>4</v>
      </c>
      <c r="D8" s="113">
        <v>5</v>
      </c>
      <c r="E8" s="113">
        <v>10</v>
      </c>
    </row>
    <row r="9" spans="1:5" ht="31.5" customHeight="1">
      <c r="A9" s="102" t="s">
        <v>257</v>
      </c>
      <c r="B9" s="103" t="s">
        <v>317</v>
      </c>
      <c r="C9" s="104">
        <v>6810000</v>
      </c>
      <c r="D9" s="104">
        <v>15629104</v>
      </c>
      <c r="E9" s="104">
        <v>10182763</v>
      </c>
    </row>
    <row r="10" spans="1:5" ht="31.5" customHeight="1">
      <c r="A10" s="102" t="s">
        <v>266</v>
      </c>
      <c r="B10" s="103" t="s">
        <v>318</v>
      </c>
      <c r="C10" s="104">
        <v>156000</v>
      </c>
      <c r="D10" s="104">
        <v>424271</v>
      </c>
      <c r="E10" s="104">
        <v>424000</v>
      </c>
    </row>
    <row r="11" spans="1:5" ht="31.5" customHeight="1">
      <c r="A11" s="102" t="s">
        <v>526</v>
      </c>
      <c r="B11" s="103" t="s">
        <v>41</v>
      </c>
      <c r="C11" s="104">
        <v>0</v>
      </c>
      <c r="D11" s="104">
        <v>20000</v>
      </c>
      <c r="E11" s="104">
        <v>17280</v>
      </c>
    </row>
    <row r="12" spans="1:5" ht="31.5" customHeight="1">
      <c r="A12" s="102" t="s">
        <v>437</v>
      </c>
      <c r="B12" s="103" t="s">
        <v>42</v>
      </c>
      <c r="C12" s="104">
        <v>500000</v>
      </c>
      <c r="D12" s="104">
        <v>358000</v>
      </c>
      <c r="E12" s="104">
        <v>280106</v>
      </c>
    </row>
    <row r="13" spans="1:5" ht="31.5" customHeight="1">
      <c r="A13" s="102" t="s">
        <v>319</v>
      </c>
      <c r="B13" s="103" t="s">
        <v>320</v>
      </c>
      <c r="C13" s="104">
        <v>7466000</v>
      </c>
      <c r="D13" s="104">
        <v>16431375</v>
      </c>
      <c r="E13" s="104">
        <v>10904149</v>
      </c>
    </row>
    <row r="14" spans="1:5" ht="31.5" customHeight="1">
      <c r="A14" s="102" t="s">
        <v>321</v>
      </c>
      <c r="B14" s="103" t="s">
        <v>322</v>
      </c>
      <c r="C14" s="104">
        <v>1671000</v>
      </c>
      <c r="D14" s="104">
        <v>4300000</v>
      </c>
      <c r="E14" s="104">
        <v>1806690</v>
      </c>
    </row>
    <row r="15" spans="1:5" ht="31.5" customHeight="1">
      <c r="A15" s="102" t="s">
        <v>518</v>
      </c>
      <c r="B15" s="103" t="s">
        <v>43</v>
      </c>
      <c r="C15" s="104">
        <v>644000</v>
      </c>
      <c r="D15" s="104">
        <v>644000</v>
      </c>
      <c r="E15" s="104">
        <v>176512</v>
      </c>
    </row>
    <row r="16" spans="1:5" ht="31.5" customHeight="1">
      <c r="A16" s="102" t="s">
        <v>323</v>
      </c>
      <c r="B16" s="103" t="s">
        <v>324</v>
      </c>
      <c r="C16" s="104">
        <v>0</v>
      </c>
      <c r="D16" s="104">
        <v>300000</v>
      </c>
      <c r="E16" s="104">
        <v>273901</v>
      </c>
    </row>
    <row r="17" spans="1:5" ht="31.5" customHeight="1">
      <c r="A17" s="102" t="s">
        <v>325</v>
      </c>
      <c r="B17" s="103" t="s">
        <v>326</v>
      </c>
      <c r="C17" s="104">
        <v>2315000</v>
      </c>
      <c r="D17" s="104">
        <v>5244000</v>
      </c>
      <c r="E17" s="104">
        <v>2257103</v>
      </c>
    </row>
    <row r="18" spans="1:5" ht="31.5" customHeight="1">
      <c r="A18" s="105" t="s">
        <v>327</v>
      </c>
      <c r="B18" s="106" t="s">
        <v>328</v>
      </c>
      <c r="C18" s="107">
        <v>9781000</v>
      </c>
      <c r="D18" s="107">
        <v>21675375</v>
      </c>
      <c r="E18" s="107">
        <v>13161252</v>
      </c>
    </row>
    <row r="19" spans="1:5" ht="31.5" customHeight="1">
      <c r="A19" s="105" t="s">
        <v>329</v>
      </c>
      <c r="B19" s="106" t="s">
        <v>330</v>
      </c>
      <c r="C19" s="107">
        <v>3039000</v>
      </c>
      <c r="D19" s="107">
        <v>2561291</v>
      </c>
      <c r="E19" s="107">
        <v>2511436</v>
      </c>
    </row>
    <row r="20" spans="1:5" ht="31.5" customHeight="1">
      <c r="A20" s="102" t="s">
        <v>331</v>
      </c>
      <c r="B20" s="103" t="s">
        <v>332</v>
      </c>
      <c r="C20" s="104">
        <v>0</v>
      </c>
      <c r="D20" s="104">
        <v>0</v>
      </c>
      <c r="E20" s="104">
        <v>2365061</v>
      </c>
    </row>
    <row r="21" spans="1:5" ht="31.5" customHeight="1">
      <c r="A21" s="102" t="s">
        <v>333</v>
      </c>
      <c r="B21" s="103" t="s">
        <v>334</v>
      </c>
      <c r="C21" s="104">
        <v>0</v>
      </c>
      <c r="D21" s="104">
        <v>0</v>
      </c>
      <c r="E21" s="104">
        <v>73006</v>
      </c>
    </row>
    <row r="22" spans="1:5" ht="31.5" customHeight="1">
      <c r="A22" s="102" t="s">
        <v>421</v>
      </c>
      <c r="B22" s="103" t="s">
        <v>44</v>
      </c>
      <c r="C22" s="104">
        <v>0</v>
      </c>
      <c r="D22" s="104">
        <v>0</v>
      </c>
      <c r="E22" s="104">
        <v>51231</v>
      </c>
    </row>
    <row r="23" spans="1:5" ht="31.5" customHeight="1">
      <c r="A23" s="102" t="s">
        <v>335</v>
      </c>
      <c r="B23" s="103" t="s">
        <v>336</v>
      </c>
      <c r="C23" s="104">
        <v>0</v>
      </c>
      <c r="D23" s="104">
        <v>0</v>
      </c>
      <c r="E23" s="104">
        <v>22138</v>
      </c>
    </row>
    <row r="24" spans="1:5" ht="31.5" customHeight="1">
      <c r="A24" s="102" t="s">
        <v>337</v>
      </c>
      <c r="B24" s="103" t="s">
        <v>338</v>
      </c>
      <c r="C24" s="104">
        <v>30000</v>
      </c>
      <c r="D24" s="104">
        <v>100000</v>
      </c>
      <c r="E24" s="104">
        <v>65416</v>
      </c>
    </row>
    <row r="25" spans="1:5" ht="31.5" customHeight="1">
      <c r="A25" s="102" t="s">
        <v>339</v>
      </c>
      <c r="B25" s="103" t="s">
        <v>340</v>
      </c>
      <c r="C25" s="104">
        <v>2375000</v>
      </c>
      <c r="D25" s="104">
        <v>2810279</v>
      </c>
      <c r="E25" s="104">
        <v>2800471</v>
      </c>
    </row>
    <row r="26" spans="1:5" ht="31.5" customHeight="1">
      <c r="A26" s="102" t="s">
        <v>268</v>
      </c>
      <c r="B26" s="103" t="s">
        <v>341</v>
      </c>
      <c r="C26" s="104">
        <v>2405000</v>
      </c>
      <c r="D26" s="104">
        <v>2910279</v>
      </c>
      <c r="E26" s="104">
        <v>2865887</v>
      </c>
    </row>
    <row r="27" spans="1:5" ht="31.5" customHeight="1">
      <c r="A27" s="102" t="s">
        <v>342</v>
      </c>
      <c r="B27" s="103" t="s">
        <v>343</v>
      </c>
      <c r="C27" s="104">
        <v>0</v>
      </c>
      <c r="D27" s="104">
        <v>537689</v>
      </c>
      <c r="E27" s="104">
        <v>112021</v>
      </c>
    </row>
    <row r="28" spans="1:5" ht="31.5" customHeight="1">
      <c r="A28" s="102" t="s">
        <v>270</v>
      </c>
      <c r="B28" s="103" t="s">
        <v>344</v>
      </c>
      <c r="C28" s="104">
        <v>80000</v>
      </c>
      <c r="D28" s="104">
        <v>253895</v>
      </c>
      <c r="E28" s="104">
        <v>30849</v>
      </c>
    </row>
    <row r="29" spans="1:5" ht="31.5" customHeight="1">
      <c r="A29" s="102" t="s">
        <v>345</v>
      </c>
      <c r="B29" s="103" t="s">
        <v>346</v>
      </c>
      <c r="C29" s="104">
        <v>80000</v>
      </c>
      <c r="D29" s="104">
        <v>791584</v>
      </c>
      <c r="E29" s="104">
        <v>142870</v>
      </c>
    </row>
    <row r="30" spans="1:5" ht="31.5" customHeight="1">
      <c r="A30" s="102" t="s">
        <v>347</v>
      </c>
      <c r="B30" s="103" t="s">
        <v>348</v>
      </c>
      <c r="C30" s="104">
        <v>985000</v>
      </c>
      <c r="D30" s="104">
        <v>2640123</v>
      </c>
      <c r="E30" s="104">
        <v>885803</v>
      </c>
    </row>
    <row r="31" spans="1:5" ht="31.5" customHeight="1">
      <c r="A31" s="102" t="s">
        <v>272</v>
      </c>
      <c r="B31" s="103" t="s">
        <v>45</v>
      </c>
      <c r="C31" s="104">
        <v>400000</v>
      </c>
      <c r="D31" s="104">
        <v>392137</v>
      </c>
      <c r="E31" s="104">
        <v>191530</v>
      </c>
    </row>
    <row r="32" spans="1:5" ht="31.5" customHeight="1">
      <c r="A32" s="102" t="s">
        <v>349</v>
      </c>
      <c r="B32" s="103" t="s">
        <v>350</v>
      </c>
      <c r="C32" s="104">
        <v>1940000</v>
      </c>
      <c r="D32" s="104">
        <v>1815076</v>
      </c>
      <c r="E32" s="104">
        <v>257625</v>
      </c>
    </row>
    <row r="33" spans="1:5" ht="31.5" customHeight="1">
      <c r="A33" s="102" t="s">
        <v>275</v>
      </c>
      <c r="B33" s="103" t="s">
        <v>351</v>
      </c>
      <c r="C33" s="104">
        <v>40000</v>
      </c>
      <c r="D33" s="104">
        <v>326789</v>
      </c>
      <c r="E33" s="104">
        <v>320190</v>
      </c>
    </row>
    <row r="34" spans="1:5" ht="31.5" customHeight="1">
      <c r="A34" s="102" t="s">
        <v>352</v>
      </c>
      <c r="B34" s="103" t="s">
        <v>353</v>
      </c>
      <c r="C34" s="104">
        <v>3352000</v>
      </c>
      <c r="D34" s="104">
        <v>7660271</v>
      </c>
      <c r="E34" s="104">
        <v>3069794</v>
      </c>
    </row>
    <row r="35" spans="1:5" ht="31.5" customHeight="1">
      <c r="A35" s="102" t="s">
        <v>354</v>
      </c>
      <c r="B35" s="103" t="s">
        <v>355</v>
      </c>
      <c r="C35" s="104">
        <v>0</v>
      </c>
      <c r="D35" s="104">
        <v>0</v>
      </c>
      <c r="E35" s="104">
        <v>249009</v>
      </c>
    </row>
    <row r="36" spans="1:5" ht="31.5" customHeight="1">
      <c r="A36" s="102" t="s">
        <v>356</v>
      </c>
      <c r="B36" s="103" t="s">
        <v>357</v>
      </c>
      <c r="C36" s="104">
        <v>6717000</v>
      </c>
      <c r="D36" s="104">
        <v>12834396</v>
      </c>
      <c r="E36" s="104">
        <v>4724942</v>
      </c>
    </row>
    <row r="37" spans="1:5" ht="31.5" customHeight="1">
      <c r="A37" s="102" t="s">
        <v>358</v>
      </c>
      <c r="B37" s="103" t="s">
        <v>359</v>
      </c>
      <c r="C37" s="104">
        <v>930294</v>
      </c>
      <c r="D37" s="104">
        <v>3245000</v>
      </c>
      <c r="E37" s="104">
        <v>1713406</v>
      </c>
    </row>
    <row r="38" spans="1:5" ht="31.5" customHeight="1">
      <c r="A38" s="102" t="s">
        <v>360</v>
      </c>
      <c r="B38" s="103" t="s">
        <v>361</v>
      </c>
      <c r="C38" s="104">
        <v>50000</v>
      </c>
      <c r="D38" s="104">
        <v>307254</v>
      </c>
      <c r="E38" s="104">
        <v>38456</v>
      </c>
    </row>
    <row r="39" spans="1:5" ht="31.5" customHeight="1">
      <c r="A39" s="102" t="s">
        <v>362</v>
      </c>
      <c r="B39" s="103" t="s">
        <v>363</v>
      </c>
      <c r="C39" s="104">
        <v>980294</v>
      </c>
      <c r="D39" s="104">
        <v>3552254</v>
      </c>
      <c r="E39" s="104">
        <v>1751862</v>
      </c>
    </row>
    <row r="40" spans="1:5" ht="31.5" customHeight="1">
      <c r="A40" s="105" t="s">
        <v>364</v>
      </c>
      <c r="B40" s="106" t="s">
        <v>365</v>
      </c>
      <c r="C40" s="107">
        <v>10182294</v>
      </c>
      <c r="D40" s="107">
        <v>20088513</v>
      </c>
      <c r="E40" s="107">
        <v>9485561</v>
      </c>
    </row>
    <row r="41" spans="1:5" ht="31.5" customHeight="1">
      <c r="A41" s="102" t="s">
        <v>366</v>
      </c>
      <c r="B41" s="103" t="s">
        <v>367</v>
      </c>
      <c r="C41" s="104">
        <v>300000</v>
      </c>
      <c r="D41" s="104">
        <v>300000</v>
      </c>
      <c r="E41" s="104">
        <v>92800</v>
      </c>
    </row>
    <row r="42" spans="1:5" ht="31.5" customHeight="1">
      <c r="A42" s="102" t="s">
        <v>368</v>
      </c>
      <c r="B42" s="103" t="s">
        <v>369</v>
      </c>
      <c r="C42" s="104">
        <v>0</v>
      </c>
      <c r="D42" s="104">
        <v>0</v>
      </c>
      <c r="E42" s="104">
        <v>92800</v>
      </c>
    </row>
    <row r="43" spans="1:5" ht="31.5" customHeight="1">
      <c r="A43" s="102" t="s">
        <v>370</v>
      </c>
      <c r="B43" s="103" t="s">
        <v>371</v>
      </c>
      <c r="C43" s="104">
        <v>10908000</v>
      </c>
      <c r="D43" s="104">
        <v>6268995</v>
      </c>
      <c r="E43" s="104">
        <v>1685823</v>
      </c>
    </row>
    <row r="44" spans="1:5" ht="31.5" customHeight="1">
      <c r="A44" s="102" t="s">
        <v>372</v>
      </c>
      <c r="B44" s="103" t="s">
        <v>373</v>
      </c>
      <c r="C44" s="104">
        <v>0</v>
      </c>
      <c r="D44" s="104">
        <v>0</v>
      </c>
      <c r="E44" s="104">
        <v>1436903</v>
      </c>
    </row>
    <row r="45" spans="1:5" ht="31.5" customHeight="1">
      <c r="A45" s="102" t="s">
        <v>46</v>
      </c>
      <c r="B45" s="103" t="s">
        <v>47</v>
      </c>
      <c r="C45" s="104">
        <v>0</v>
      </c>
      <c r="D45" s="104">
        <v>0</v>
      </c>
      <c r="E45" s="104">
        <v>248920</v>
      </c>
    </row>
    <row r="46" spans="1:5" ht="31.5" customHeight="1">
      <c r="A46" s="105" t="s">
        <v>374</v>
      </c>
      <c r="B46" s="106" t="s">
        <v>375</v>
      </c>
      <c r="C46" s="107">
        <v>11208000</v>
      </c>
      <c r="D46" s="107">
        <v>6568995</v>
      </c>
      <c r="E46" s="107">
        <v>1778623</v>
      </c>
    </row>
    <row r="47" spans="1:5" ht="42.75" customHeight="1">
      <c r="A47" s="102" t="s">
        <v>284</v>
      </c>
      <c r="B47" s="103" t="s">
        <v>376</v>
      </c>
      <c r="C47" s="104">
        <v>0</v>
      </c>
      <c r="D47" s="104">
        <v>20000</v>
      </c>
      <c r="E47" s="104">
        <v>17934</v>
      </c>
    </row>
    <row r="48" spans="1:5" ht="31.5" customHeight="1">
      <c r="A48" s="102" t="s">
        <v>377</v>
      </c>
      <c r="B48" s="103" t="s">
        <v>378</v>
      </c>
      <c r="C48" s="104">
        <v>0</v>
      </c>
      <c r="D48" s="104">
        <v>20000</v>
      </c>
      <c r="E48" s="104">
        <v>17934</v>
      </c>
    </row>
    <row r="49" spans="1:5" ht="31.5" customHeight="1">
      <c r="A49" s="102" t="s">
        <v>379</v>
      </c>
      <c r="B49" s="103" t="s">
        <v>380</v>
      </c>
      <c r="C49" s="104">
        <v>2481000</v>
      </c>
      <c r="D49" s="104">
        <v>3422420</v>
      </c>
      <c r="E49" s="104">
        <v>3316633</v>
      </c>
    </row>
    <row r="50" spans="1:5" ht="31.5" customHeight="1">
      <c r="A50" s="102" t="s">
        <v>465</v>
      </c>
      <c r="B50" s="103" t="s">
        <v>48</v>
      </c>
      <c r="C50" s="104">
        <v>0</v>
      </c>
      <c r="D50" s="104">
        <v>0</v>
      </c>
      <c r="E50" s="104">
        <v>50000</v>
      </c>
    </row>
    <row r="51" spans="1:5" ht="31.5" customHeight="1">
      <c r="A51" s="102" t="s">
        <v>381</v>
      </c>
      <c r="B51" s="103" t="s">
        <v>382</v>
      </c>
      <c r="C51" s="104">
        <v>0</v>
      </c>
      <c r="D51" s="104">
        <v>0</v>
      </c>
      <c r="E51" s="104">
        <v>3205633</v>
      </c>
    </row>
    <row r="52" spans="1:5" ht="31.5" customHeight="1">
      <c r="A52" s="102" t="s">
        <v>468</v>
      </c>
      <c r="B52" s="103" t="s">
        <v>49</v>
      </c>
      <c r="C52" s="104">
        <v>0</v>
      </c>
      <c r="D52" s="104">
        <v>0</v>
      </c>
      <c r="E52" s="104">
        <v>61000</v>
      </c>
    </row>
    <row r="53" spans="1:5" ht="42" customHeight="1">
      <c r="A53" s="102" t="s">
        <v>383</v>
      </c>
      <c r="B53" s="103" t="s">
        <v>384</v>
      </c>
      <c r="C53" s="104">
        <v>100000</v>
      </c>
      <c r="D53" s="104">
        <v>600000</v>
      </c>
      <c r="E53" s="104">
        <v>458000</v>
      </c>
    </row>
    <row r="54" spans="1:5" ht="31.5" customHeight="1">
      <c r="A54" s="102" t="s">
        <v>50</v>
      </c>
      <c r="B54" s="103" t="s">
        <v>51</v>
      </c>
      <c r="C54" s="104">
        <v>0</v>
      </c>
      <c r="D54" s="104">
        <v>0</v>
      </c>
      <c r="E54" s="104">
        <v>458000</v>
      </c>
    </row>
    <row r="55" spans="1:5" ht="45" customHeight="1">
      <c r="A55" s="105" t="s">
        <v>386</v>
      </c>
      <c r="B55" s="106" t="s">
        <v>387</v>
      </c>
      <c r="C55" s="107">
        <v>2581000</v>
      </c>
      <c r="D55" s="107">
        <v>4042420</v>
      </c>
      <c r="E55" s="107">
        <v>3792567</v>
      </c>
    </row>
    <row r="56" spans="1:5" ht="31.5" customHeight="1">
      <c r="A56" s="102" t="s">
        <v>298</v>
      </c>
      <c r="B56" s="103" t="s">
        <v>388</v>
      </c>
      <c r="C56" s="104">
        <v>1210000</v>
      </c>
      <c r="D56" s="104">
        <v>1210000</v>
      </c>
      <c r="E56" s="104">
        <v>0</v>
      </c>
    </row>
    <row r="57" spans="1:5" ht="31.5" customHeight="1">
      <c r="A57" s="102" t="s">
        <v>52</v>
      </c>
      <c r="B57" s="103" t="s">
        <v>53</v>
      </c>
      <c r="C57" s="104">
        <v>2600000</v>
      </c>
      <c r="D57" s="104">
        <v>2020000</v>
      </c>
      <c r="E57" s="104">
        <v>900000</v>
      </c>
    </row>
    <row r="58" spans="1:5" ht="31.5" customHeight="1">
      <c r="A58" s="102" t="s">
        <v>390</v>
      </c>
      <c r="B58" s="103" t="s">
        <v>391</v>
      </c>
      <c r="C58" s="104">
        <v>0</v>
      </c>
      <c r="D58" s="104">
        <v>300000</v>
      </c>
      <c r="E58" s="104">
        <v>221960</v>
      </c>
    </row>
    <row r="59" spans="1:5" ht="31.5" customHeight="1">
      <c r="A59" s="102" t="s">
        <v>392</v>
      </c>
      <c r="B59" s="103" t="s">
        <v>393</v>
      </c>
      <c r="C59" s="104">
        <v>1029000</v>
      </c>
      <c r="D59" s="104">
        <v>1029000</v>
      </c>
      <c r="E59" s="104">
        <v>59930</v>
      </c>
    </row>
    <row r="60" spans="1:5" ht="31.5" customHeight="1">
      <c r="A60" s="105" t="s">
        <v>394</v>
      </c>
      <c r="B60" s="106" t="s">
        <v>395</v>
      </c>
      <c r="C60" s="107">
        <v>4839000</v>
      </c>
      <c r="D60" s="107">
        <v>4559000</v>
      </c>
      <c r="E60" s="107">
        <v>1181890</v>
      </c>
    </row>
    <row r="61" spans="1:5" ht="31.5" customHeight="1">
      <c r="A61" s="102" t="s">
        <v>396</v>
      </c>
      <c r="B61" s="103" t="s">
        <v>397</v>
      </c>
      <c r="C61" s="104">
        <v>9950000</v>
      </c>
      <c r="D61" s="104">
        <v>13765700</v>
      </c>
      <c r="E61" s="104">
        <v>9115148</v>
      </c>
    </row>
    <row r="62" spans="1:5" ht="31.5" customHeight="1">
      <c r="A62" s="102" t="s">
        <v>398</v>
      </c>
      <c r="B62" s="103" t="s">
        <v>399</v>
      </c>
      <c r="C62" s="104">
        <v>2802000</v>
      </c>
      <c r="D62" s="104">
        <v>2802000</v>
      </c>
      <c r="E62" s="104">
        <v>2199267</v>
      </c>
    </row>
    <row r="63" spans="1:5" ht="38.25" customHeight="1">
      <c r="A63" s="105" t="s">
        <v>300</v>
      </c>
      <c r="B63" s="106" t="s">
        <v>400</v>
      </c>
      <c r="C63" s="107">
        <v>12752000</v>
      </c>
      <c r="D63" s="107">
        <v>16567700</v>
      </c>
      <c r="E63" s="107">
        <v>11314415</v>
      </c>
    </row>
    <row r="64" spans="1:5" ht="25.5">
      <c r="A64" s="105" t="s">
        <v>401</v>
      </c>
      <c r="B64" s="106" t="s">
        <v>402</v>
      </c>
      <c r="C64" s="107">
        <v>54382294</v>
      </c>
      <c r="D64" s="107">
        <v>76063294</v>
      </c>
      <c r="E64" s="107">
        <v>43225744</v>
      </c>
    </row>
    <row r="65" spans="1:5" ht="15">
      <c r="A65" s="108"/>
      <c r="B65" s="108"/>
      <c r="C65" s="108"/>
      <c r="D65" s="108"/>
      <c r="E65" s="108"/>
    </row>
    <row r="66" spans="1:5" ht="15">
      <c r="A66" s="135" t="s">
        <v>407</v>
      </c>
      <c r="B66" s="136"/>
      <c r="C66" s="136"/>
      <c r="D66" s="136"/>
      <c r="E66" s="136"/>
    </row>
    <row r="67" spans="1:5" ht="30">
      <c r="A67" s="113" t="s">
        <v>254</v>
      </c>
      <c r="B67" s="113" t="s">
        <v>111</v>
      </c>
      <c r="C67" s="113" t="s">
        <v>94</v>
      </c>
      <c r="D67" s="113" t="s">
        <v>255</v>
      </c>
      <c r="E67" s="113" t="s">
        <v>256</v>
      </c>
    </row>
    <row r="68" spans="1:5" ht="15">
      <c r="A68" s="113">
        <v>2</v>
      </c>
      <c r="B68" s="113">
        <v>3</v>
      </c>
      <c r="C68" s="113">
        <v>4</v>
      </c>
      <c r="D68" s="113">
        <v>5</v>
      </c>
      <c r="E68" s="113">
        <v>10</v>
      </c>
    </row>
    <row r="69" spans="1:5" ht="25.5">
      <c r="A69" s="102" t="s">
        <v>329</v>
      </c>
      <c r="B69" s="103" t="s">
        <v>408</v>
      </c>
      <c r="C69" s="104">
        <v>704706</v>
      </c>
      <c r="D69" s="104">
        <v>1465706</v>
      </c>
      <c r="E69" s="104">
        <v>704706</v>
      </c>
    </row>
    <row r="70" spans="1:5" ht="25.5">
      <c r="A70" s="102" t="s">
        <v>337</v>
      </c>
      <c r="B70" s="103" t="s">
        <v>409</v>
      </c>
      <c r="C70" s="104">
        <v>704706</v>
      </c>
      <c r="D70" s="104">
        <v>1465706</v>
      </c>
      <c r="E70" s="104">
        <v>704706</v>
      </c>
    </row>
    <row r="71" spans="1:5" ht="25.5">
      <c r="A71" s="105" t="s">
        <v>349</v>
      </c>
      <c r="B71" s="106" t="s">
        <v>410</v>
      </c>
      <c r="C71" s="107">
        <v>704706</v>
      </c>
      <c r="D71" s="107">
        <v>1465706</v>
      </c>
      <c r="E71" s="107">
        <v>704706</v>
      </c>
    </row>
    <row r="72" ht="15">
      <c r="E72" s="107"/>
    </row>
    <row r="73" spans="2:5" ht="15">
      <c r="B73" t="s">
        <v>54</v>
      </c>
      <c r="C73" s="32">
        <f>C64+C71</f>
        <v>55087000</v>
      </c>
      <c r="D73" s="32">
        <f>D64+D71</f>
        <v>77529000</v>
      </c>
      <c r="E73" s="32">
        <f>E64+E71</f>
        <v>43930450</v>
      </c>
    </row>
  </sheetData>
  <sheetProtection/>
  <mergeCells count="6">
    <mergeCell ref="A66:E66"/>
    <mergeCell ref="A1:E1"/>
    <mergeCell ref="A2:E2"/>
    <mergeCell ref="A3:D3"/>
    <mergeCell ref="A4:D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view="pageBreakPreview" zoomScale="154" zoomScaleSheetLayoutView="154" zoomScalePageLayoutView="0" workbookViewId="0" topLeftCell="A33">
      <selection activeCell="C50" sqref="C50"/>
    </sheetView>
  </sheetViews>
  <sheetFormatPr defaultColWidth="9.140625" defaultRowHeight="15"/>
  <cols>
    <col min="1" max="1" width="7.8515625" style="0" customWidth="1"/>
    <col min="2" max="2" width="34.8515625" style="0" customWidth="1"/>
    <col min="3" max="3" width="15.00390625" style="0" customWidth="1"/>
    <col min="4" max="4" width="27.57421875" style="1" customWidth="1"/>
  </cols>
  <sheetData>
    <row r="2" spans="1:4" ht="15">
      <c r="A2" s="142" t="s">
        <v>403</v>
      </c>
      <c r="B2" s="173"/>
      <c r="C2" s="173"/>
      <c r="D2" s="173"/>
    </row>
    <row r="3" spans="1:5" ht="15">
      <c r="A3" s="142" t="s">
        <v>109</v>
      </c>
      <c r="B3" s="173"/>
      <c r="C3" s="173"/>
      <c r="D3" s="173"/>
      <c r="E3" s="25"/>
    </row>
    <row r="4" spans="1:4" ht="15">
      <c r="A4" s="5"/>
      <c r="B4" s="5"/>
      <c r="C4" s="5"/>
      <c r="D4" s="25" t="s">
        <v>171</v>
      </c>
    </row>
    <row r="5" spans="1:4" ht="26.25">
      <c r="A5" s="73" t="s">
        <v>177</v>
      </c>
      <c r="B5" s="6" t="s">
        <v>111</v>
      </c>
      <c r="C5" s="6"/>
      <c r="D5" s="6" t="s">
        <v>256</v>
      </c>
    </row>
    <row r="6" spans="1:4" ht="15">
      <c r="A6" s="6" t="s">
        <v>112</v>
      </c>
      <c r="B6" s="6" t="s">
        <v>113</v>
      </c>
      <c r="C6" s="6"/>
      <c r="D6" s="6" t="s">
        <v>114</v>
      </c>
    </row>
    <row r="7" spans="1:4" ht="15">
      <c r="A7" s="140" t="s">
        <v>173</v>
      </c>
      <c r="B7" s="141"/>
      <c r="C7" s="27"/>
      <c r="D7" s="27"/>
    </row>
    <row r="8" spans="1:4" ht="15">
      <c r="A8" s="27"/>
      <c r="B8" s="27" t="s">
        <v>614</v>
      </c>
      <c r="C8" s="29"/>
      <c r="D8" s="29">
        <v>65346</v>
      </c>
    </row>
    <row r="9" spans="1:4" ht="15">
      <c r="A9" s="27"/>
      <c r="B9" s="27"/>
      <c r="C9" s="29"/>
      <c r="D9" s="29"/>
    </row>
    <row r="10" spans="1:4" ht="15">
      <c r="A10" s="27"/>
      <c r="B10" s="27"/>
      <c r="C10" s="29"/>
      <c r="D10" s="29"/>
    </row>
    <row r="11" spans="1:4" ht="15">
      <c r="A11" s="27"/>
      <c r="B11" s="27"/>
      <c r="C11" s="29"/>
      <c r="D11" s="29"/>
    </row>
    <row r="12" spans="1:4" ht="15">
      <c r="A12" s="27"/>
      <c r="B12" s="27"/>
      <c r="C12" s="29"/>
      <c r="D12" s="29"/>
    </row>
    <row r="13" spans="1:4" ht="15">
      <c r="A13" s="27"/>
      <c r="B13" s="27" t="s">
        <v>615</v>
      </c>
      <c r="C13" s="29"/>
      <c r="D13" s="29"/>
    </row>
    <row r="14" spans="1:4" ht="15">
      <c r="A14" s="27"/>
      <c r="B14" s="27"/>
      <c r="C14" s="29"/>
      <c r="D14" s="29">
        <v>82990</v>
      </c>
    </row>
    <row r="15" spans="1:4" ht="15">
      <c r="A15" s="140" t="s">
        <v>85</v>
      </c>
      <c r="B15" s="141"/>
      <c r="C15" s="29"/>
      <c r="D15" s="29"/>
    </row>
    <row r="16" spans="1:4" ht="15">
      <c r="A16" s="27"/>
      <c r="B16" s="27" t="s">
        <v>616</v>
      </c>
      <c r="C16" s="29"/>
      <c r="D16" s="29">
        <v>900000</v>
      </c>
    </row>
    <row r="17" spans="1:4" ht="15">
      <c r="A17" s="27"/>
      <c r="B17" s="27"/>
      <c r="C17" s="29"/>
      <c r="D17" s="29"/>
    </row>
    <row r="18" spans="1:4" ht="15">
      <c r="A18" s="27"/>
      <c r="B18" s="27"/>
      <c r="C18" s="29"/>
      <c r="D18" s="29">
        <v>900000</v>
      </c>
    </row>
    <row r="19" spans="1:4" ht="15">
      <c r="A19" s="140" t="s">
        <v>176</v>
      </c>
      <c r="B19" s="141"/>
      <c r="C19" s="29"/>
      <c r="D19" s="29"/>
    </row>
    <row r="20" spans="1:4" ht="15">
      <c r="A20" s="27"/>
      <c r="B20" s="27" t="s">
        <v>617</v>
      </c>
      <c r="C20" s="29"/>
      <c r="D20" s="29">
        <v>156614</v>
      </c>
    </row>
    <row r="21" spans="1:4" ht="15">
      <c r="A21" s="27"/>
      <c r="B21" s="27" t="s">
        <v>618</v>
      </c>
      <c r="C21" s="29"/>
      <c r="D21" s="29"/>
    </row>
    <row r="22" spans="1:4" ht="15">
      <c r="A22" s="27"/>
      <c r="B22" s="174"/>
      <c r="C22" s="29"/>
      <c r="D22" s="29">
        <v>198900</v>
      </c>
    </row>
    <row r="23" spans="1:4" ht="15">
      <c r="A23" s="27"/>
      <c r="B23" s="27"/>
      <c r="C23" s="29"/>
      <c r="D23" s="29"/>
    </row>
    <row r="24" spans="1:4" ht="15">
      <c r="A24" s="28"/>
      <c r="B24" s="28"/>
      <c r="C24" s="30"/>
      <c r="D24" s="31"/>
    </row>
    <row r="25" spans="1:4" ht="15.75">
      <c r="A25" s="66"/>
      <c r="B25" s="66" t="s">
        <v>117</v>
      </c>
      <c r="C25" s="67"/>
      <c r="D25" s="68">
        <f>SUM(D8:D24)</f>
        <v>2303850</v>
      </c>
    </row>
    <row r="26" spans="1:4" ht="15">
      <c r="A26" s="5"/>
      <c r="B26" s="5"/>
      <c r="C26" s="5"/>
      <c r="D26" s="25"/>
    </row>
  </sheetData>
  <sheetProtection/>
  <mergeCells count="5">
    <mergeCell ref="A19:B19"/>
    <mergeCell ref="A3:D3"/>
    <mergeCell ref="A2:D2"/>
    <mergeCell ref="A7:B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6">
      <selection activeCell="B8" sqref="B8"/>
    </sheetView>
  </sheetViews>
  <sheetFormatPr defaultColWidth="9.140625" defaultRowHeight="15"/>
  <cols>
    <col min="1" max="1" width="18.140625" style="0" customWidth="1"/>
    <col min="2" max="2" width="41.421875" style="0" customWidth="1"/>
    <col min="3" max="3" width="30.8515625" style="0" customWidth="1"/>
    <col min="4" max="4" width="16.8515625" style="0" customWidth="1"/>
  </cols>
  <sheetData>
    <row r="1" spans="1:3" ht="15">
      <c r="A1" s="142" t="s">
        <v>404</v>
      </c>
      <c r="B1" s="142"/>
      <c r="C1" s="142"/>
    </row>
    <row r="2" spans="1:3" ht="15">
      <c r="A2" s="142" t="s">
        <v>178</v>
      </c>
      <c r="B2" s="137"/>
      <c r="C2" s="137"/>
    </row>
    <row r="3" spans="1:2" ht="15">
      <c r="A3" s="5"/>
      <c r="B3" s="5"/>
    </row>
    <row r="4" spans="1:4" ht="15">
      <c r="A4" s="5"/>
      <c r="B4" s="5"/>
      <c r="C4" s="5"/>
      <c r="D4" s="25" t="s">
        <v>171</v>
      </c>
    </row>
    <row r="5" spans="1:4" ht="15">
      <c r="A5" s="6" t="s">
        <v>177</v>
      </c>
      <c r="B5" s="6" t="s">
        <v>111</v>
      </c>
      <c r="C5" s="6"/>
      <c r="D5" s="6" t="s">
        <v>94</v>
      </c>
    </row>
    <row r="6" spans="1:4" ht="15">
      <c r="A6" s="6" t="s">
        <v>112</v>
      </c>
      <c r="B6" s="6" t="s">
        <v>113</v>
      </c>
      <c r="C6" s="6"/>
      <c r="D6" s="6" t="s">
        <v>114</v>
      </c>
    </row>
    <row r="7" spans="1:4" ht="15">
      <c r="A7" s="140" t="s">
        <v>84</v>
      </c>
      <c r="B7" s="141"/>
      <c r="C7" s="27"/>
      <c r="D7" s="27"/>
    </row>
    <row r="8" spans="1:4" ht="15">
      <c r="A8" s="27"/>
      <c r="B8" s="27" t="s">
        <v>829</v>
      </c>
      <c r="C8" s="29">
        <v>135060</v>
      </c>
      <c r="D8" s="29"/>
    </row>
    <row r="9" spans="1:4" ht="15">
      <c r="A9" s="27"/>
      <c r="B9" s="27" t="s">
        <v>175</v>
      </c>
      <c r="C9" s="29">
        <v>36466</v>
      </c>
      <c r="D9" s="29">
        <v>171526</v>
      </c>
    </row>
    <row r="10" spans="1:4" ht="15">
      <c r="A10" s="140" t="s">
        <v>85</v>
      </c>
      <c r="B10" s="141"/>
      <c r="C10" s="29"/>
      <c r="D10" s="29"/>
    </row>
    <row r="11" spans="1:4" ht="15">
      <c r="A11" s="27"/>
      <c r="B11" s="27" t="s">
        <v>619</v>
      </c>
      <c r="C11" s="29">
        <v>3101742</v>
      </c>
      <c r="D11" s="29"/>
    </row>
    <row r="12" spans="1:4" s="121" customFormat="1" ht="15">
      <c r="A12" s="27"/>
      <c r="B12" s="27" t="s">
        <v>175</v>
      </c>
      <c r="C12" s="29">
        <v>837470</v>
      </c>
      <c r="D12" s="29"/>
    </row>
    <row r="13" spans="1:4" s="121" customFormat="1" ht="15">
      <c r="A13" s="27"/>
      <c r="B13" s="27" t="s">
        <v>620</v>
      </c>
      <c r="C13" s="29">
        <v>1574803</v>
      </c>
      <c r="D13" s="29"/>
    </row>
    <row r="14" spans="1:4" s="121" customFormat="1" ht="15">
      <c r="A14" s="27"/>
      <c r="B14" s="27" t="s">
        <v>175</v>
      </c>
      <c r="C14" s="29">
        <v>425197</v>
      </c>
      <c r="D14" s="29"/>
    </row>
    <row r="15" spans="1:4" s="121" customFormat="1" ht="15">
      <c r="A15" s="27"/>
      <c r="B15" s="27" t="s">
        <v>621</v>
      </c>
      <c r="C15" s="29">
        <v>108431</v>
      </c>
      <c r="D15" s="29"/>
    </row>
    <row r="16" spans="1:4" ht="15">
      <c r="A16" s="27"/>
      <c r="B16" s="27" t="s">
        <v>175</v>
      </c>
      <c r="C16" s="29">
        <v>29276</v>
      </c>
      <c r="D16" s="29"/>
    </row>
    <row r="17" spans="1:4" ht="15">
      <c r="A17" s="27"/>
      <c r="B17" s="174"/>
      <c r="C17" s="29"/>
      <c r="D17" s="29">
        <v>6010054</v>
      </c>
    </row>
    <row r="18" spans="1:4" ht="15">
      <c r="A18" s="140" t="s">
        <v>86</v>
      </c>
      <c r="B18" s="141"/>
      <c r="C18" s="29"/>
      <c r="D18" s="29"/>
    </row>
    <row r="19" spans="1:4" ht="15">
      <c r="A19" s="27"/>
      <c r="B19" s="27" t="s">
        <v>87</v>
      </c>
      <c r="C19" s="111">
        <v>3276326</v>
      </c>
      <c r="D19" s="29"/>
    </row>
    <row r="20" spans="1:4" ht="15">
      <c r="A20" s="27"/>
      <c r="B20" s="27" t="s">
        <v>175</v>
      </c>
      <c r="C20" s="111">
        <v>884608</v>
      </c>
      <c r="D20" s="29">
        <f>SUM(C19:C20)</f>
        <v>4160934</v>
      </c>
    </row>
    <row r="21" spans="1:4" ht="15">
      <c r="A21" s="140" t="s">
        <v>88</v>
      </c>
      <c r="B21" s="141"/>
      <c r="C21" s="29"/>
      <c r="D21" s="29"/>
    </row>
    <row r="22" spans="1:4" ht="15">
      <c r="A22" s="27"/>
      <c r="B22" s="27" t="s">
        <v>622</v>
      </c>
      <c r="C22" s="104">
        <v>971436</v>
      </c>
      <c r="D22" s="29"/>
    </row>
    <row r="23" spans="1:4" ht="15">
      <c r="A23" s="27"/>
      <c r="B23" s="27" t="s">
        <v>175</v>
      </c>
      <c r="C23" s="104">
        <v>465</v>
      </c>
      <c r="D23" s="29">
        <f>SUM(C22:C23)</f>
        <v>971901</v>
      </c>
    </row>
    <row r="24" spans="1:4" ht="15">
      <c r="A24" s="140"/>
      <c r="B24" s="141"/>
      <c r="C24" s="29"/>
      <c r="D24" s="29"/>
    </row>
    <row r="25" spans="1:4" ht="15">
      <c r="A25" s="27"/>
      <c r="B25" s="27"/>
      <c r="C25" s="29"/>
      <c r="D25" s="29"/>
    </row>
    <row r="26" spans="1:4" ht="15">
      <c r="A26" s="27"/>
      <c r="B26" s="27"/>
      <c r="C26" s="29"/>
      <c r="D26" s="29"/>
    </row>
    <row r="27" spans="1:4" ht="15">
      <c r="A27" s="27"/>
      <c r="B27" s="27"/>
      <c r="C27" s="29"/>
      <c r="D27" s="29"/>
    </row>
    <row r="28" spans="1:4" ht="15">
      <c r="A28" s="28"/>
      <c r="B28" s="28"/>
      <c r="C28" s="30">
        <v>11314415</v>
      </c>
      <c r="D28" s="31"/>
    </row>
    <row r="29" spans="1:4" ht="15.75">
      <c r="A29" s="66"/>
      <c r="B29" s="66" t="s">
        <v>117</v>
      </c>
      <c r="C29" s="67"/>
      <c r="D29" s="68">
        <f>SUM(D8:D28)</f>
        <v>11314415</v>
      </c>
    </row>
  </sheetData>
  <sheetProtection/>
  <mergeCells count="7">
    <mergeCell ref="A24:B24"/>
    <mergeCell ref="A2:C2"/>
    <mergeCell ref="A1:C1"/>
    <mergeCell ref="A7:B7"/>
    <mergeCell ref="A10:B10"/>
    <mergeCell ref="A18:B18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7"/>
  <sheetViews>
    <sheetView view="pageBreakPreview" zoomScale="124" zoomScaleSheetLayoutView="124" zoomScalePageLayoutView="0" workbookViewId="0" topLeftCell="A10">
      <selection activeCell="C13" sqref="C13"/>
    </sheetView>
  </sheetViews>
  <sheetFormatPr defaultColWidth="9.140625" defaultRowHeight="15"/>
  <cols>
    <col min="1" max="1" width="33.00390625" style="0" customWidth="1"/>
    <col min="2" max="2" width="19.140625" style="0" customWidth="1"/>
    <col min="3" max="3" width="16.7109375" style="0" customWidth="1"/>
  </cols>
  <sheetData>
    <row r="2" spans="1:4" ht="15">
      <c r="A2" s="142" t="s">
        <v>405</v>
      </c>
      <c r="B2" s="142"/>
      <c r="C2" s="142"/>
      <c r="D2" s="137"/>
    </row>
    <row r="3" spans="1:4" ht="39" customHeight="1">
      <c r="A3" s="139" t="s">
        <v>180</v>
      </c>
      <c r="B3" s="139"/>
      <c r="C3" s="139"/>
      <c r="D3" s="139"/>
    </row>
    <row r="6" ht="27.75" customHeight="1">
      <c r="A6" s="4" t="s">
        <v>96</v>
      </c>
    </row>
    <row r="7" spans="1:4" ht="38.25" customHeight="1">
      <c r="A7" s="4" t="s">
        <v>181</v>
      </c>
      <c r="B7" s="32"/>
      <c r="C7" s="32">
        <v>1685823</v>
      </c>
      <c r="D7" s="32"/>
    </row>
    <row r="8" spans="1:4" ht="27.75" customHeight="1">
      <c r="A8" s="2" t="s">
        <v>97</v>
      </c>
      <c r="B8" s="32"/>
      <c r="C8" s="32">
        <v>92800</v>
      </c>
      <c r="D8" s="32"/>
    </row>
    <row r="9" spans="1:4" ht="27.75" customHeight="1">
      <c r="A9" s="3" t="s">
        <v>95</v>
      </c>
      <c r="B9" s="32"/>
      <c r="C9" s="32"/>
      <c r="D9" s="32"/>
    </row>
    <row r="10" spans="1:4" ht="15.75">
      <c r="A10" s="69" t="s">
        <v>98</v>
      </c>
      <c r="B10" s="70"/>
      <c r="C10" s="107">
        <v>1778623</v>
      </c>
      <c r="D10" s="32"/>
    </row>
    <row r="12" spans="1:3" ht="42.75">
      <c r="A12" s="33" t="s">
        <v>183</v>
      </c>
      <c r="C12" s="32"/>
    </row>
    <row r="13" spans="1:3" ht="42.75">
      <c r="A13" s="33" t="s">
        <v>184</v>
      </c>
      <c r="C13" s="32"/>
    </row>
    <row r="14" spans="1:3" ht="15.75">
      <c r="A14" s="71" t="s">
        <v>117</v>
      </c>
      <c r="B14" s="72"/>
      <c r="C14" s="70">
        <f>SUM(C12:C13)</f>
        <v>0</v>
      </c>
    </row>
    <row r="15" ht="15">
      <c r="C15" s="32"/>
    </row>
    <row r="16" ht="15">
      <c r="C16" s="32"/>
    </row>
    <row r="17" spans="1:3" ht="15">
      <c r="A17" s="33" t="s">
        <v>182</v>
      </c>
      <c r="C17" s="32">
        <f>C10+C14</f>
        <v>1778623</v>
      </c>
    </row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58"/>
  <sheetViews>
    <sheetView view="pageBreakPreview" zoomScale="60" zoomScalePageLayoutView="0" workbookViewId="0" topLeftCell="A346">
      <selection activeCell="G10" sqref="G10"/>
    </sheetView>
  </sheetViews>
  <sheetFormatPr defaultColWidth="9.140625" defaultRowHeight="15"/>
  <cols>
    <col min="1" max="1" width="30.7109375" style="0" customWidth="1"/>
    <col min="2" max="2" width="47.57421875" style="0" customWidth="1"/>
    <col min="3" max="3" width="30.7109375" style="0" customWidth="1"/>
    <col min="7" max="8" width="14.8515625" style="0" bestFit="1" customWidth="1"/>
    <col min="10" max="10" width="10.140625" style="0" bestFit="1" customWidth="1"/>
    <col min="13" max="13" width="3.7109375" style="0" customWidth="1"/>
    <col min="14" max="14" width="18.8515625" style="0" customWidth="1"/>
    <col min="27" max="27" width="3.7109375" style="0" customWidth="1"/>
    <col min="28" max="28" width="18.8515625" style="0" customWidth="1"/>
  </cols>
  <sheetData>
    <row r="1" ht="30" customHeight="1"/>
    <row r="2" spans="1:3" ht="30" customHeight="1">
      <c r="A2" s="122"/>
      <c r="B2" s="122"/>
      <c r="C2" s="122"/>
    </row>
    <row r="3" spans="1:3" ht="30" customHeight="1">
      <c r="A3" s="147" t="s">
        <v>625</v>
      </c>
      <c r="B3" s="148"/>
      <c r="C3" s="148"/>
    </row>
    <row r="4" spans="1:3" ht="30" customHeight="1">
      <c r="A4" s="123" t="s">
        <v>626</v>
      </c>
      <c r="B4" s="124" t="s">
        <v>627</v>
      </c>
      <c r="C4" s="123" t="s">
        <v>256</v>
      </c>
    </row>
    <row r="5" spans="1:3" ht="30" customHeight="1">
      <c r="A5" s="146" t="s">
        <v>628</v>
      </c>
      <c r="B5" s="144"/>
      <c r="C5" s="144"/>
    </row>
    <row r="6" spans="1:3" ht="66" customHeight="1">
      <c r="A6" s="125" t="s">
        <v>629</v>
      </c>
      <c r="B6" s="126" t="s">
        <v>630</v>
      </c>
      <c r="C6" s="127">
        <v>16525</v>
      </c>
    </row>
    <row r="7" spans="1:3" ht="30" customHeight="1">
      <c r="A7" s="125" t="s">
        <v>631</v>
      </c>
      <c r="B7" s="126" t="s">
        <v>632</v>
      </c>
      <c r="C7" s="127">
        <v>279202</v>
      </c>
    </row>
    <row r="8" spans="1:3" ht="30" customHeight="1">
      <c r="A8" s="125" t="s">
        <v>633</v>
      </c>
      <c r="B8" s="126" t="s">
        <v>634</v>
      </c>
      <c r="C8" s="127">
        <v>41000</v>
      </c>
    </row>
    <row r="9" spans="1:3" ht="30" customHeight="1">
      <c r="A9" s="143" t="s">
        <v>635</v>
      </c>
      <c r="B9" s="144"/>
      <c r="C9" s="128">
        <v>336727</v>
      </c>
    </row>
    <row r="10" spans="1:3" ht="30" customHeight="1">
      <c r="A10" s="125" t="s">
        <v>636</v>
      </c>
      <c r="B10" s="126" t="s">
        <v>637</v>
      </c>
      <c r="C10" s="127">
        <v>-352895</v>
      </c>
    </row>
    <row r="11" spans="1:3" ht="30" customHeight="1">
      <c r="A11" s="125" t="s">
        <v>638</v>
      </c>
      <c r="B11" s="126" t="s">
        <v>639</v>
      </c>
      <c r="C11" s="127">
        <v>0</v>
      </c>
    </row>
    <row r="12" spans="1:3" ht="30" customHeight="1">
      <c r="A12" s="125" t="s">
        <v>640</v>
      </c>
      <c r="B12" s="126" t="s">
        <v>641</v>
      </c>
      <c r="C12" s="127">
        <v>150125</v>
      </c>
    </row>
    <row r="13" spans="1:3" ht="30" customHeight="1">
      <c r="A13" s="125" t="s">
        <v>642</v>
      </c>
      <c r="B13" s="126" t="s">
        <v>643</v>
      </c>
      <c r="C13" s="127">
        <v>52300</v>
      </c>
    </row>
    <row r="14" spans="1:3" ht="30" customHeight="1">
      <c r="A14" s="125" t="s">
        <v>644</v>
      </c>
      <c r="B14" s="126" t="s">
        <v>645</v>
      </c>
      <c r="C14" s="127">
        <v>1806690</v>
      </c>
    </row>
    <row r="15" spans="1:3" ht="30" customHeight="1">
      <c r="A15" s="125" t="s">
        <v>646</v>
      </c>
      <c r="B15" s="126" t="s">
        <v>647</v>
      </c>
      <c r="C15" s="127">
        <v>116696</v>
      </c>
    </row>
    <row r="16" spans="1:3" ht="30" customHeight="1">
      <c r="A16" s="125" t="s">
        <v>648</v>
      </c>
      <c r="B16" s="126" t="s">
        <v>649</v>
      </c>
      <c r="C16" s="127">
        <v>273901</v>
      </c>
    </row>
    <row r="17" spans="1:3" ht="30" customHeight="1">
      <c r="A17" s="125" t="s">
        <v>650</v>
      </c>
      <c r="B17" s="126" t="s">
        <v>651</v>
      </c>
      <c r="C17" s="127">
        <v>590924</v>
      </c>
    </row>
    <row r="18" spans="1:3" ht="30" customHeight="1">
      <c r="A18" s="125" t="s">
        <v>652</v>
      </c>
      <c r="B18" s="126" t="s">
        <v>653</v>
      </c>
      <c r="C18" s="127">
        <v>52345</v>
      </c>
    </row>
    <row r="19" spans="1:3" ht="30" customHeight="1">
      <c r="A19" s="125" t="s">
        <v>654</v>
      </c>
      <c r="B19" s="126" t="s">
        <v>655</v>
      </c>
      <c r="C19" s="127">
        <v>33084</v>
      </c>
    </row>
    <row r="20" spans="1:3" ht="30" customHeight="1">
      <c r="A20" s="125" t="s">
        <v>656</v>
      </c>
      <c r="B20" s="126" t="s">
        <v>657</v>
      </c>
      <c r="C20" s="127">
        <v>43725</v>
      </c>
    </row>
    <row r="21" spans="1:3" ht="30" customHeight="1">
      <c r="A21" s="125" t="s">
        <v>658</v>
      </c>
      <c r="B21" s="126" t="s">
        <v>659</v>
      </c>
      <c r="C21" s="127">
        <v>59539</v>
      </c>
    </row>
    <row r="22" spans="1:3" ht="30" customHeight="1">
      <c r="A22" s="125" t="s">
        <v>660</v>
      </c>
      <c r="B22" s="126" t="s">
        <v>661</v>
      </c>
      <c r="C22" s="127">
        <v>17393</v>
      </c>
    </row>
    <row r="23" spans="1:3" ht="30" customHeight="1">
      <c r="A23" s="125" t="s">
        <v>662</v>
      </c>
      <c r="B23" s="126" t="s">
        <v>663</v>
      </c>
      <c r="C23" s="127">
        <v>3780</v>
      </c>
    </row>
    <row r="24" spans="1:3" ht="30" customHeight="1">
      <c r="A24" s="125" t="s">
        <v>664</v>
      </c>
      <c r="B24" s="126" t="s">
        <v>665</v>
      </c>
      <c r="C24" s="127">
        <v>79949</v>
      </c>
    </row>
    <row r="25" spans="1:3" ht="30" customHeight="1">
      <c r="A25" s="125" t="s">
        <v>666</v>
      </c>
      <c r="B25" s="126" t="s">
        <v>667</v>
      </c>
      <c r="C25" s="127">
        <v>24415</v>
      </c>
    </row>
    <row r="26" spans="1:3" ht="30" customHeight="1">
      <c r="A26" s="125" t="s">
        <v>668</v>
      </c>
      <c r="B26" s="126" t="s">
        <v>669</v>
      </c>
      <c r="C26" s="127">
        <v>320190</v>
      </c>
    </row>
    <row r="27" spans="1:3" ht="30" customHeight="1">
      <c r="A27" s="125" t="s">
        <v>670</v>
      </c>
      <c r="B27" s="126" t="s">
        <v>671</v>
      </c>
      <c r="C27" s="127">
        <v>43350</v>
      </c>
    </row>
    <row r="28" spans="1:3" ht="30" customHeight="1">
      <c r="A28" s="125" t="s">
        <v>672</v>
      </c>
      <c r="B28" s="126" t="s">
        <v>673</v>
      </c>
      <c r="C28" s="127">
        <v>26838</v>
      </c>
    </row>
    <row r="29" spans="1:3" ht="30" customHeight="1">
      <c r="A29" s="125" t="s">
        <v>674</v>
      </c>
      <c r="B29" s="126" t="s">
        <v>675</v>
      </c>
      <c r="C29" s="127">
        <v>291548</v>
      </c>
    </row>
    <row r="30" spans="1:3" ht="30" customHeight="1">
      <c r="A30" s="125" t="s">
        <v>676</v>
      </c>
      <c r="B30" s="126" t="s">
        <v>677</v>
      </c>
      <c r="C30" s="127">
        <v>4840</v>
      </c>
    </row>
    <row r="31" spans="1:3" ht="30" customHeight="1">
      <c r="A31" s="125" t="s">
        <v>678</v>
      </c>
      <c r="B31" s="126" t="s">
        <v>679</v>
      </c>
      <c r="C31" s="127">
        <v>252028</v>
      </c>
    </row>
    <row r="32" spans="1:3" ht="30" customHeight="1">
      <c r="A32" s="125" t="s">
        <v>680</v>
      </c>
      <c r="B32" s="126" t="s">
        <v>681</v>
      </c>
      <c r="C32" s="127">
        <v>155465</v>
      </c>
    </row>
    <row r="33" spans="1:3" ht="30" customHeight="1">
      <c r="A33" s="125" t="s">
        <v>682</v>
      </c>
      <c r="B33" s="126" t="s">
        <v>683</v>
      </c>
      <c r="C33" s="127">
        <v>21</v>
      </c>
    </row>
    <row r="34" spans="1:3" ht="30" customHeight="1">
      <c r="A34" s="125" t="s">
        <v>684</v>
      </c>
      <c r="B34" s="126" t="s">
        <v>685</v>
      </c>
      <c r="C34" s="127">
        <v>15000</v>
      </c>
    </row>
    <row r="35" spans="1:3" ht="30" customHeight="1">
      <c r="A35" s="125" t="s">
        <v>686</v>
      </c>
      <c r="B35" s="126" t="s">
        <v>687</v>
      </c>
      <c r="C35" s="127">
        <v>65346</v>
      </c>
    </row>
    <row r="36" spans="1:3" ht="30" customHeight="1">
      <c r="A36" s="125" t="s">
        <v>688</v>
      </c>
      <c r="B36" s="126" t="s">
        <v>689</v>
      </c>
      <c r="C36" s="127">
        <v>17644</v>
      </c>
    </row>
    <row r="37" spans="1:3" ht="30" customHeight="1">
      <c r="A37" s="125" t="s">
        <v>690</v>
      </c>
      <c r="B37" s="126" t="s">
        <v>691</v>
      </c>
      <c r="C37" s="127">
        <v>135060</v>
      </c>
    </row>
    <row r="38" spans="1:3" ht="30" customHeight="1">
      <c r="A38" s="125" t="s">
        <v>692</v>
      </c>
      <c r="B38" s="126" t="s">
        <v>693</v>
      </c>
      <c r="C38" s="127">
        <v>36466</v>
      </c>
    </row>
    <row r="39" spans="1:3" ht="30" customHeight="1">
      <c r="A39" s="143" t="s">
        <v>694</v>
      </c>
      <c r="B39" s="144"/>
      <c r="C39" s="128">
        <v>4315767</v>
      </c>
    </row>
    <row r="40" spans="1:3" ht="30" customHeight="1">
      <c r="A40" s="145" t="s">
        <v>695</v>
      </c>
      <c r="B40" s="144"/>
      <c r="C40" s="129">
        <v>4652494</v>
      </c>
    </row>
    <row r="41" spans="1:3" ht="30" customHeight="1">
      <c r="A41" s="146" t="s">
        <v>635</v>
      </c>
      <c r="B41" s="144"/>
      <c r="C41" s="130">
        <v>336727</v>
      </c>
    </row>
    <row r="42" spans="1:3" ht="30" customHeight="1">
      <c r="A42" s="146" t="s">
        <v>694</v>
      </c>
      <c r="B42" s="144"/>
      <c r="C42" s="130">
        <v>4315767</v>
      </c>
    </row>
    <row r="43" spans="1:3" ht="30" customHeight="1">
      <c r="A43" s="131"/>
      <c r="B43" s="132"/>
      <c r="C43" s="133"/>
    </row>
    <row r="44" spans="1:3" ht="30" customHeight="1">
      <c r="A44" s="131"/>
      <c r="B44" s="132"/>
      <c r="C44" s="133"/>
    </row>
    <row r="45" spans="1:3" ht="30" customHeight="1">
      <c r="A45" s="131"/>
      <c r="B45" s="132"/>
      <c r="C45" s="133"/>
    </row>
    <row r="46" spans="1:3" ht="30" customHeight="1">
      <c r="A46" s="147" t="s">
        <v>696</v>
      </c>
      <c r="B46" s="148"/>
      <c r="C46" s="148"/>
    </row>
    <row r="47" spans="1:3" ht="30" customHeight="1">
      <c r="A47" s="123" t="s">
        <v>626</v>
      </c>
      <c r="B47" s="124" t="s">
        <v>627</v>
      </c>
      <c r="C47" s="123" t="s">
        <v>256</v>
      </c>
    </row>
    <row r="48" spans="1:3" ht="30" customHeight="1">
      <c r="A48" s="146" t="s">
        <v>628</v>
      </c>
      <c r="B48" s="144"/>
      <c r="C48" s="144"/>
    </row>
    <row r="49" spans="1:3" ht="30" customHeight="1">
      <c r="A49" s="125" t="s">
        <v>697</v>
      </c>
      <c r="B49" s="126" t="s">
        <v>698</v>
      </c>
      <c r="C49" s="127">
        <v>2500</v>
      </c>
    </row>
    <row r="50" spans="1:3" ht="30" customHeight="1">
      <c r="A50" s="143" t="s">
        <v>635</v>
      </c>
      <c r="B50" s="144"/>
      <c r="C50" s="128">
        <v>2500</v>
      </c>
    </row>
    <row r="51" spans="1:3" ht="30" customHeight="1">
      <c r="A51" s="125" t="s">
        <v>640</v>
      </c>
      <c r="B51" s="126" t="s">
        <v>641</v>
      </c>
      <c r="C51" s="127">
        <v>0</v>
      </c>
    </row>
    <row r="52" spans="1:3" ht="30" customHeight="1">
      <c r="A52" s="125" t="s">
        <v>644</v>
      </c>
      <c r="B52" s="126" t="s">
        <v>645</v>
      </c>
      <c r="C52" s="127">
        <v>0</v>
      </c>
    </row>
    <row r="53" spans="1:3" ht="30" customHeight="1">
      <c r="A53" s="125" t="s">
        <v>646</v>
      </c>
      <c r="B53" s="126" t="s">
        <v>699</v>
      </c>
      <c r="C53" s="127">
        <v>59816</v>
      </c>
    </row>
    <row r="54" spans="1:3" ht="30" customHeight="1">
      <c r="A54" s="125" t="s">
        <v>650</v>
      </c>
      <c r="B54" s="126" t="s">
        <v>651</v>
      </c>
      <c r="C54" s="127">
        <v>29451</v>
      </c>
    </row>
    <row r="55" spans="1:3" ht="30" customHeight="1">
      <c r="A55" s="125" t="s">
        <v>656</v>
      </c>
      <c r="B55" s="126" t="s">
        <v>657</v>
      </c>
      <c r="C55" s="127">
        <v>1685</v>
      </c>
    </row>
    <row r="56" spans="1:3" ht="30" customHeight="1">
      <c r="A56" s="125" t="s">
        <v>662</v>
      </c>
      <c r="B56" s="126" t="s">
        <v>663</v>
      </c>
      <c r="C56" s="127">
        <v>4015</v>
      </c>
    </row>
    <row r="57" spans="1:3" ht="30" customHeight="1">
      <c r="A57" s="125" t="s">
        <v>666</v>
      </c>
      <c r="B57" s="126" t="s">
        <v>667</v>
      </c>
      <c r="C57" s="127">
        <v>12701</v>
      </c>
    </row>
    <row r="58" spans="1:3" ht="30" customHeight="1">
      <c r="A58" s="125" t="s">
        <v>680</v>
      </c>
      <c r="B58" s="126" t="s">
        <v>700</v>
      </c>
      <c r="C58" s="127">
        <v>4973</v>
      </c>
    </row>
    <row r="59" spans="1:3" ht="30" customHeight="1">
      <c r="A59" s="143" t="s">
        <v>694</v>
      </c>
      <c r="B59" s="144"/>
      <c r="C59" s="128">
        <v>112641</v>
      </c>
    </row>
    <row r="60" spans="1:3" ht="30" customHeight="1">
      <c r="A60" s="145" t="s">
        <v>695</v>
      </c>
      <c r="B60" s="144"/>
      <c r="C60" s="129">
        <v>115141</v>
      </c>
    </row>
    <row r="61" spans="1:3" ht="30" customHeight="1">
      <c r="A61" s="146" t="s">
        <v>635</v>
      </c>
      <c r="B61" s="144"/>
      <c r="C61" s="130">
        <v>2500</v>
      </c>
    </row>
    <row r="62" spans="1:3" ht="30" customHeight="1">
      <c r="A62" s="146" t="s">
        <v>694</v>
      </c>
      <c r="B62" s="144"/>
      <c r="C62" s="130">
        <v>112641</v>
      </c>
    </row>
    <row r="63" spans="1:3" ht="30" customHeight="1">
      <c r="A63" s="147" t="s">
        <v>701</v>
      </c>
      <c r="B63" s="148"/>
      <c r="C63" s="148"/>
    </row>
    <row r="64" spans="1:3" ht="30" customHeight="1">
      <c r="A64" s="123" t="s">
        <v>626</v>
      </c>
      <c r="B64" s="124" t="s">
        <v>627</v>
      </c>
      <c r="C64" s="123" t="s">
        <v>256</v>
      </c>
    </row>
    <row r="65" spans="1:3" ht="30" customHeight="1">
      <c r="A65" s="146" t="s">
        <v>628</v>
      </c>
      <c r="B65" s="144"/>
      <c r="C65" s="144"/>
    </row>
    <row r="66" spans="1:3" ht="30" customHeight="1">
      <c r="A66" s="125" t="s">
        <v>702</v>
      </c>
      <c r="B66" s="126" t="s">
        <v>703</v>
      </c>
      <c r="C66" s="127">
        <v>720820</v>
      </c>
    </row>
    <row r="67" spans="1:3" ht="30" customHeight="1">
      <c r="A67" s="125" t="s">
        <v>704</v>
      </c>
      <c r="B67" s="126" t="s">
        <v>705</v>
      </c>
      <c r="C67" s="127">
        <v>507500</v>
      </c>
    </row>
    <row r="68" spans="1:3" ht="30" customHeight="1">
      <c r="A68" s="125" t="s">
        <v>697</v>
      </c>
      <c r="B68" s="126" t="s">
        <v>706</v>
      </c>
      <c r="C68" s="127">
        <v>70070</v>
      </c>
    </row>
    <row r="69" spans="1:3" ht="30" customHeight="1">
      <c r="A69" s="125" t="s">
        <v>707</v>
      </c>
      <c r="B69" s="126" t="s">
        <v>708</v>
      </c>
      <c r="C69" s="127">
        <v>3099000</v>
      </c>
    </row>
    <row r="70" spans="1:3" ht="30" customHeight="1">
      <c r="A70" s="143" t="s">
        <v>635</v>
      </c>
      <c r="B70" s="144"/>
      <c r="C70" s="128">
        <v>4397390</v>
      </c>
    </row>
    <row r="71" spans="1:3" ht="30" customHeight="1">
      <c r="A71" s="125" t="s">
        <v>662</v>
      </c>
      <c r="B71" s="126" t="s">
        <v>663</v>
      </c>
      <c r="C71" s="127">
        <v>242</v>
      </c>
    </row>
    <row r="72" spans="1:3" ht="30" customHeight="1">
      <c r="A72" s="125" t="s">
        <v>666</v>
      </c>
      <c r="B72" s="126" t="s">
        <v>667</v>
      </c>
      <c r="C72" s="127">
        <v>10599</v>
      </c>
    </row>
    <row r="73" spans="1:3" ht="30" customHeight="1">
      <c r="A73" s="125" t="s">
        <v>709</v>
      </c>
      <c r="B73" s="126" t="s">
        <v>673</v>
      </c>
      <c r="C73" s="127">
        <v>106560</v>
      </c>
    </row>
    <row r="74" spans="1:3" ht="30" customHeight="1">
      <c r="A74" s="125" t="s">
        <v>676</v>
      </c>
      <c r="B74" s="126" t="s">
        <v>677</v>
      </c>
      <c r="C74" s="127">
        <v>2420</v>
      </c>
    </row>
    <row r="75" spans="1:3" ht="30" customHeight="1">
      <c r="A75" s="125" t="s">
        <v>680</v>
      </c>
      <c r="B75" s="126" t="s">
        <v>700</v>
      </c>
      <c r="C75" s="127">
        <v>3578</v>
      </c>
    </row>
    <row r="76" spans="1:3" ht="30" customHeight="1">
      <c r="A76" s="125" t="s">
        <v>710</v>
      </c>
      <c r="B76" s="126" t="s">
        <v>711</v>
      </c>
      <c r="C76" s="127">
        <v>900000</v>
      </c>
    </row>
    <row r="77" spans="1:3" ht="30" customHeight="1">
      <c r="A77" s="125" t="s">
        <v>690</v>
      </c>
      <c r="B77" s="126" t="s">
        <v>691</v>
      </c>
      <c r="C77" s="127">
        <v>4732326</v>
      </c>
    </row>
    <row r="78" spans="1:3" ht="30" customHeight="1">
      <c r="A78" s="125" t="s">
        <v>692</v>
      </c>
      <c r="B78" s="126" t="s">
        <v>712</v>
      </c>
      <c r="C78" s="127">
        <v>1277728</v>
      </c>
    </row>
    <row r="79" spans="1:3" ht="30" customHeight="1">
      <c r="A79" s="143" t="s">
        <v>694</v>
      </c>
      <c r="B79" s="144"/>
      <c r="C79" s="128">
        <v>7033453</v>
      </c>
    </row>
    <row r="80" spans="1:3" ht="30" customHeight="1">
      <c r="A80" s="145" t="s">
        <v>695</v>
      </c>
      <c r="B80" s="144"/>
      <c r="C80" s="129">
        <v>11430843</v>
      </c>
    </row>
    <row r="81" spans="1:3" ht="30" customHeight="1">
      <c r="A81" s="146" t="s">
        <v>635</v>
      </c>
      <c r="B81" s="144"/>
      <c r="C81" s="130">
        <v>4397390</v>
      </c>
    </row>
    <row r="82" spans="1:3" ht="30" customHeight="1">
      <c r="A82" s="146" t="s">
        <v>694</v>
      </c>
      <c r="B82" s="144"/>
      <c r="C82" s="130">
        <v>7033453</v>
      </c>
    </row>
    <row r="83" spans="1:3" ht="30" customHeight="1">
      <c r="A83" s="147" t="s">
        <v>713</v>
      </c>
      <c r="B83" s="148"/>
      <c r="C83" s="148"/>
    </row>
    <row r="84" spans="1:3" ht="30" customHeight="1">
      <c r="A84" s="123" t="s">
        <v>626</v>
      </c>
      <c r="B84" s="124" t="s">
        <v>627</v>
      </c>
      <c r="C84" s="123" t="s">
        <v>256</v>
      </c>
    </row>
    <row r="85" spans="1:3" ht="30" customHeight="1">
      <c r="A85" s="146" t="s">
        <v>628</v>
      </c>
      <c r="B85" s="144"/>
      <c r="C85" s="144"/>
    </row>
    <row r="86" spans="1:3" ht="30" customHeight="1">
      <c r="A86" s="125" t="s">
        <v>714</v>
      </c>
      <c r="B86" s="126" t="s">
        <v>715</v>
      </c>
      <c r="C86" s="127">
        <v>11839509</v>
      </c>
    </row>
    <row r="87" spans="1:3" ht="30" customHeight="1">
      <c r="A87" s="125" t="s">
        <v>716</v>
      </c>
      <c r="B87" s="126" t="s">
        <v>717</v>
      </c>
      <c r="C87" s="127">
        <v>5016394</v>
      </c>
    </row>
    <row r="88" spans="1:3" ht="30" customHeight="1">
      <c r="A88" s="125" t="s">
        <v>718</v>
      </c>
      <c r="B88" s="126" t="s">
        <v>719</v>
      </c>
      <c r="C88" s="127">
        <v>1200000</v>
      </c>
    </row>
    <row r="89" spans="1:3" ht="30" customHeight="1">
      <c r="A89" s="125" t="s">
        <v>720</v>
      </c>
      <c r="B89" s="126" t="s">
        <v>721</v>
      </c>
      <c r="C89" s="127">
        <v>835660</v>
      </c>
    </row>
    <row r="90" spans="1:3" ht="30" customHeight="1">
      <c r="A90" s="125" t="s">
        <v>722</v>
      </c>
      <c r="B90" s="126" t="s">
        <v>723</v>
      </c>
      <c r="C90" s="127">
        <v>92800</v>
      </c>
    </row>
    <row r="91" spans="1:3" ht="30" customHeight="1">
      <c r="A91" s="125" t="s">
        <v>724</v>
      </c>
      <c r="B91" s="126" t="s">
        <v>725</v>
      </c>
      <c r="C91" s="127">
        <v>11707810</v>
      </c>
    </row>
    <row r="92" spans="1:3" ht="30" customHeight="1">
      <c r="A92" s="125" t="s">
        <v>726</v>
      </c>
      <c r="B92" s="126" t="s">
        <v>727</v>
      </c>
      <c r="C92" s="127">
        <v>760544</v>
      </c>
    </row>
    <row r="93" spans="1:3" ht="30" customHeight="1">
      <c r="A93" s="143" t="s">
        <v>635</v>
      </c>
      <c r="B93" s="144"/>
      <c r="C93" s="128">
        <v>31452717</v>
      </c>
    </row>
    <row r="94" spans="1:3" ht="30" customHeight="1">
      <c r="A94" s="125" t="s">
        <v>728</v>
      </c>
      <c r="B94" s="126" t="s">
        <v>729</v>
      </c>
      <c r="C94" s="127">
        <v>17934</v>
      </c>
    </row>
    <row r="95" spans="1:3" ht="30" customHeight="1">
      <c r="A95" s="125" t="s">
        <v>730</v>
      </c>
      <c r="B95" s="126" t="s">
        <v>731</v>
      </c>
      <c r="C95" s="127">
        <v>704706</v>
      </c>
    </row>
    <row r="96" spans="1:3" ht="30" customHeight="1">
      <c r="A96" s="143" t="s">
        <v>694</v>
      </c>
      <c r="B96" s="144"/>
      <c r="C96" s="128">
        <v>722640</v>
      </c>
    </row>
    <row r="97" spans="1:3" ht="30" customHeight="1">
      <c r="A97" s="145" t="s">
        <v>695</v>
      </c>
      <c r="B97" s="144"/>
      <c r="C97" s="129">
        <v>32175357</v>
      </c>
    </row>
    <row r="98" spans="1:3" ht="30" customHeight="1">
      <c r="A98" s="146" t="s">
        <v>635</v>
      </c>
      <c r="B98" s="144"/>
      <c r="C98" s="130">
        <v>31452717</v>
      </c>
    </row>
    <row r="99" spans="1:3" ht="30" customHeight="1">
      <c r="A99" s="146" t="s">
        <v>694</v>
      </c>
      <c r="B99" s="144"/>
      <c r="C99" s="130">
        <v>722640</v>
      </c>
    </row>
    <row r="100" spans="1:3" ht="30" customHeight="1">
      <c r="A100" s="147" t="s">
        <v>732</v>
      </c>
      <c r="B100" s="148"/>
      <c r="C100" s="148"/>
    </row>
    <row r="101" spans="1:3" ht="30" customHeight="1">
      <c r="A101" s="123" t="s">
        <v>626</v>
      </c>
      <c r="B101" s="124" t="s">
        <v>627</v>
      </c>
      <c r="C101" s="123" t="s">
        <v>256</v>
      </c>
    </row>
    <row r="102" spans="1:3" ht="30" customHeight="1">
      <c r="A102" s="146" t="s">
        <v>628</v>
      </c>
      <c r="B102" s="144"/>
      <c r="C102" s="144"/>
    </row>
    <row r="103" spans="1:3" ht="30" customHeight="1">
      <c r="A103" s="125" t="s">
        <v>733</v>
      </c>
      <c r="B103" s="126" t="s">
        <v>734</v>
      </c>
      <c r="C103" s="127">
        <v>510420</v>
      </c>
    </row>
    <row r="104" spans="1:3" ht="30" customHeight="1">
      <c r="A104" s="125" t="s">
        <v>735</v>
      </c>
      <c r="B104" s="126" t="s">
        <v>736</v>
      </c>
      <c r="C104" s="127">
        <v>12212000</v>
      </c>
    </row>
    <row r="105" spans="1:3" ht="30" customHeight="1">
      <c r="A105" s="143" t="s">
        <v>635</v>
      </c>
      <c r="B105" s="144"/>
      <c r="C105" s="128">
        <v>12722420</v>
      </c>
    </row>
    <row r="106" spans="1:3" ht="30" customHeight="1">
      <c r="A106" s="125" t="s">
        <v>737</v>
      </c>
      <c r="B106" s="126" t="s">
        <v>738</v>
      </c>
      <c r="C106" s="127">
        <v>3185308</v>
      </c>
    </row>
    <row r="107" spans="1:3" ht="30" customHeight="1">
      <c r="A107" s="125" t="s">
        <v>739</v>
      </c>
      <c r="B107" s="126" t="s">
        <v>740</v>
      </c>
      <c r="C107" s="127">
        <v>61000</v>
      </c>
    </row>
    <row r="108" spans="1:3" ht="30" customHeight="1">
      <c r="A108" s="125" t="s">
        <v>741</v>
      </c>
      <c r="B108" s="126" t="s">
        <v>742</v>
      </c>
      <c r="C108" s="127">
        <v>408000</v>
      </c>
    </row>
    <row r="109" spans="1:3" ht="30" customHeight="1">
      <c r="A109" s="143" t="s">
        <v>694</v>
      </c>
      <c r="B109" s="144"/>
      <c r="C109" s="128">
        <v>3654308</v>
      </c>
    </row>
    <row r="110" spans="1:3" ht="30" customHeight="1">
      <c r="A110" s="145" t="s">
        <v>695</v>
      </c>
      <c r="B110" s="144"/>
      <c r="C110" s="129">
        <v>16376728</v>
      </c>
    </row>
    <row r="111" spans="1:3" ht="30" customHeight="1">
      <c r="A111" s="146" t="s">
        <v>635</v>
      </c>
      <c r="B111" s="144"/>
      <c r="C111" s="130">
        <v>12722420</v>
      </c>
    </row>
    <row r="112" spans="1:3" ht="30" customHeight="1">
      <c r="A112" s="146" t="s">
        <v>694</v>
      </c>
      <c r="B112" s="144"/>
      <c r="C112" s="130">
        <v>3654308</v>
      </c>
    </row>
    <row r="113" spans="1:3" ht="30" customHeight="1">
      <c r="A113" s="147" t="s">
        <v>743</v>
      </c>
      <c r="B113" s="148"/>
      <c r="C113" s="148"/>
    </row>
    <row r="114" spans="1:3" ht="30" customHeight="1">
      <c r="A114" s="123" t="s">
        <v>626</v>
      </c>
      <c r="B114" s="124" t="s">
        <v>627</v>
      </c>
      <c r="C114" s="123" t="s">
        <v>256</v>
      </c>
    </row>
    <row r="115" spans="1:3" ht="30" customHeight="1">
      <c r="A115" s="146" t="s">
        <v>628</v>
      </c>
      <c r="B115" s="144"/>
      <c r="C115" s="144"/>
    </row>
    <row r="116" spans="1:3" ht="30" customHeight="1">
      <c r="A116" s="125" t="s">
        <v>744</v>
      </c>
      <c r="B116" s="126" t="s">
        <v>745</v>
      </c>
      <c r="C116" s="127">
        <v>726787</v>
      </c>
    </row>
    <row r="117" spans="1:3" ht="30" customHeight="1">
      <c r="A117" s="143" t="s">
        <v>694</v>
      </c>
      <c r="B117" s="144"/>
      <c r="C117" s="128">
        <v>726787</v>
      </c>
    </row>
    <row r="118" spans="1:3" ht="30" customHeight="1">
      <c r="A118" s="145" t="s">
        <v>695</v>
      </c>
      <c r="B118" s="144"/>
      <c r="C118" s="129">
        <v>726787</v>
      </c>
    </row>
    <row r="119" spans="1:3" ht="30" customHeight="1">
      <c r="A119" s="146" t="s">
        <v>635</v>
      </c>
      <c r="B119" s="144"/>
      <c r="C119" s="130">
        <v>0</v>
      </c>
    </row>
    <row r="120" spans="1:3" ht="30" customHeight="1">
      <c r="A120" s="146" t="s">
        <v>694</v>
      </c>
      <c r="B120" s="144"/>
      <c r="C120" s="130">
        <v>726787</v>
      </c>
    </row>
    <row r="121" spans="1:3" ht="30" customHeight="1">
      <c r="A121" s="147" t="s">
        <v>746</v>
      </c>
      <c r="B121" s="148"/>
      <c r="C121" s="148"/>
    </row>
    <row r="122" spans="1:3" ht="30" customHeight="1">
      <c r="A122" s="123" t="s">
        <v>626</v>
      </c>
      <c r="B122" s="124" t="s">
        <v>627</v>
      </c>
      <c r="C122" s="123" t="s">
        <v>256</v>
      </c>
    </row>
    <row r="123" spans="1:3" ht="30" customHeight="1">
      <c r="A123" s="146" t="s">
        <v>628</v>
      </c>
      <c r="B123" s="144"/>
      <c r="C123" s="144"/>
    </row>
    <row r="124" spans="1:3" ht="30" customHeight="1">
      <c r="A124" s="125" t="s">
        <v>747</v>
      </c>
      <c r="B124" s="126" t="s">
        <v>748</v>
      </c>
      <c r="C124" s="127">
        <v>11024863</v>
      </c>
    </row>
    <row r="125" spans="1:3" ht="30" customHeight="1">
      <c r="A125" s="125" t="s">
        <v>702</v>
      </c>
      <c r="B125" s="126" t="s">
        <v>749</v>
      </c>
      <c r="C125" s="127">
        <v>539105</v>
      </c>
    </row>
    <row r="126" spans="1:3" ht="30" customHeight="1">
      <c r="A126" s="125" t="s">
        <v>631</v>
      </c>
      <c r="B126" s="126" t="s">
        <v>632</v>
      </c>
      <c r="C126" s="127">
        <v>1956</v>
      </c>
    </row>
    <row r="127" spans="1:3" ht="30" customHeight="1">
      <c r="A127" s="143" t="s">
        <v>635</v>
      </c>
      <c r="B127" s="144"/>
      <c r="C127" s="128">
        <v>11565924</v>
      </c>
    </row>
    <row r="128" spans="1:3" ht="30" customHeight="1">
      <c r="A128" s="125" t="s">
        <v>638</v>
      </c>
      <c r="B128" s="126" t="s">
        <v>639</v>
      </c>
      <c r="C128" s="127">
        <v>5251072</v>
      </c>
    </row>
    <row r="129" spans="1:3" ht="30" customHeight="1">
      <c r="A129" s="125" t="s">
        <v>744</v>
      </c>
      <c r="B129" s="126" t="s">
        <v>750</v>
      </c>
      <c r="C129" s="127">
        <v>2908716</v>
      </c>
    </row>
    <row r="130" spans="1:3" ht="30" customHeight="1">
      <c r="A130" s="125" t="s">
        <v>640</v>
      </c>
      <c r="B130" s="126" t="s">
        <v>641</v>
      </c>
      <c r="C130" s="127">
        <v>0</v>
      </c>
    </row>
    <row r="131" spans="1:3" ht="30" customHeight="1">
      <c r="A131" s="125" t="s">
        <v>751</v>
      </c>
      <c r="B131" s="126" t="s">
        <v>752</v>
      </c>
      <c r="C131" s="127">
        <v>368000</v>
      </c>
    </row>
    <row r="132" spans="1:3" ht="30" customHeight="1">
      <c r="A132" s="125" t="s">
        <v>642</v>
      </c>
      <c r="B132" s="126" t="s">
        <v>643</v>
      </c>
      <c r="C132" s="127">
        <v>227806</v>
      </c>
    </row>
    <row r="133" spans="1:3" ht="30" customHeight="1">
      <c r="A133" s="125" t="s">
        <v>650</v>
      </c>
      <c r="B133" s="126" t="s">
        <v>651</v>
      </c>
      <c r="C133" s="127">
        <v>1339968</v>
      </c>
    </row>
    <row r="134" spans="1:3" ht="30" customHeight="1">
      <c r="A134" s="125" t="s">
        <v>652</v>
      </c>
      <c r="B134" s="126" t="s">
        <v>653</v>
      </c>
      <c r="C134" s="127">
        <v>11330</v>
      </c>
    </row>
    <row r="135" spans="1:3" ht="30" customHeight="1">
      <c r="A135" s="125" t="s">
        <v>753</v>
      </c>
      <c r="B135" s="126" t="s">
        <v>754</v>
      </c>
      <c r="C135" s="127">
        <v>51231</v>
      </c>
    </row>
    <row r="136" spans="1:3" ht="30" customHeight="1">
      <c r="A136" s="125" t="s">
        <v>755</v>
      </c>
      <c r="B136" s="126" t="s">
        <v>756</v>
      </c>
      <c r="C136" s="127">
        <v>12142</v>
      </c>
    </row>
    <row r="137" spans="1:3" ht="30" customHeight="1">
      <c r="A137" s="125" t="s">
        <v>757</v>
      </c>
      <c r="B137" s="126" t="s">
        <v>758</v>
      </c>
      <c r="C137" s="127">
        <v>4721</v>
      </c>
    </row>
    <row r="138" spans="1:3" ht="30" customHeight="1">
      <c r="A138" s="125" t="s">
        <v>654</v>
      </c>
      <c r="B138" s="126" t="s">
        <v>655</v>
      </c>
      <c r="C138" s="127">
        <v>2725</v>
      </c>
    </row>
    <row r="139" spans="1:3" ht="30" customHeight="1">
      <c r="A139" s="125" t="s">
        <v>759</v>
      </c>
      <c r="B139" s="126" t="s">
        <v>760</v>
      </c>
      <c r="C139" s="127">
        <v>110447</v>
      </c>
    </row>
    <row r="140" spans="1:3" ht="30" customHeight="1">
      <c r="A140" s="125" t="s">
        <v>761</v>
      </c>
      <c r="B140" s="126" t="s">
        <v>762</v>
      </c>
      <c r="C140" s="127">
        <v>98801</v>
      </c>
    </row>
    <row r="141" spans="1:3" ht="30" customHeight="1">
      <c r="A141" s="125" t="s">
        <v>656</v>
      </c>
      <c r="B141" s="126" t="s">
        <v>657</v>
      </c>
      <c r="C141" s="127">
        <v>1304177</v>
      </c>
    </row>
    <row r="142" spans="1:3" ht="30" customHeight="1">
      <c r="A142" s="125" t="s">
        <v>662</v>
      </c>
      <c r="B142" s="126" t="s">
        <v>663</v>
      </c>
      <c r="C142" s="127">
        <v>5283</v>
      </c>
    </row>
    <row r="143" spans="1:3" ht="30" customHeight="1">
      <c r="A143" s="125" t="s">
        <v>763</v>
      </c>
      <c r="B143" s="126" t="s">
        <v>764</v>
      </c>
      <c r="C143" s="127">
        <v>40640</v>
      </c>
    </row>
    <row r="144" spans="1:3" ht="30" customHeight="1">
      <c r="A144" s="125" t="s">
        <v>678</v>
      </c>
      <c r="B144" s="126" t="s">
        <v>679</v>
      </c>
      <c r="C144" s="127">
        <v>6505</v>
      </c>
    </row>
    <row r="145" spans="1:3" ht="30" customHeight="1">
      <c r="A145" s="125" t="s">
        <v>680</v>
      </c>
      <c r="B145" s="126" t="s">
        <v>700</v>
      </c>
      <c r="C145" s="127">
        <v>412783</v>
      </c>
    </row>
    <row r="146" spans="1:3" ht="30" customHeight="1">
      <c r="A146" s="125" t="s">
        <v>686</v>
      </c>
      <c r="B146" s="126" t="s">
        <v>765</v>
      </c>
      <c r="C146" s="127">
        <v>156614</v>
      </c>
    </row>
    <row r="147" spans="1:3" ht="30" customHeight="1">
      <c r="A147" s="125" t="s">
        <v>688</v>
      </c>
      <c r="B147" s="126" t="s">
        <v>766</v>
      </c>
      <c r="C147" s="127">
        <v>42286</v>
      </c>
    </row>
    <row r="148" spans="1:3" ht="30" customHeight="1">
      <c r="A148" s="143" t="s">
        <v>694</v>
      </c>
      <c r="B148" s="144"/>
      <c r="C148" s="128">
        <v>12355247</v>
      </c>
    </row>
    <row r="149" spans="1:3" ht="30" customHeight="1">
      <c r="A149" s="145" t="s">
        <v>695</v>
      </c>
      <c r="B149" s="144"/>
      <c r="C149" s="129">
        <v>23921171</v>
      </c>
    </row>
    <row r="150" spans="1:3" ht="30" customHeight="1">
      <c r="A150" s="146" t="s">
        <v>635</v>
      </c>
      <c r="B150" s="144"/>
      <c r="C150" s="130">
        <v>11565924</v>
      </c>
    </row>
    <row r="151" spans="1:3" ht="30" customHeight="1">
      <c r="A151" s="146" t="s">
        <v>694</v>
      </c>
      <c r="B151" s="144"/>
      <c r="C151" s="130">
        <v>12355247</v>
      </c>
    </row>
    <row r="152" spans="1:3" ht="30" customHeight="1">
      <c r="A152" s="147" t="s">
        <v>767</v>
      </c>
      <c r="B152" s="148"/>
      <c r="C152" s="148"/>
    </row>
    <row r="153" spans="1:3" ht="30" customHeight="1">
      <c r="A153" s="123" t="s">
        <v>626</v>
      </c>
      <c r="B153" s="124" t="s">
        <v>627</v>
      </c>
      <c r="C153" s="123" t="s">
        <v>256</v>
      </c>
    </row>
    <row r="154" spans="1:3" ht="30" customHeight="1">
      <c r="A154" s="146" t="s">
        <v>628</v>
      </c>
      <c r="B154" s="144"/>
      <c r="C154" s="144"/>
    </row>
    <row r="155" spans="1:3" ht="30" customHeight="1">
      <c r="A155" s="125" t="s">
        <v>656</v>
      </c>
      <c r="B155" s="126" t="s">
        <v>657</v>
      </c>
      <c r="C155" s="127">
        <v>15458</v>
      </c>
    </row>
    <row r="156" spans="1:3" ht="30" customHeight="1">
      <c r="A156" s="125" t="s">
        <v>768</v>
      </c>
      <c r="B156" s="126" t="s">
        <v>769</v>
      </c>
      <c r="C156" s="127">
        <v>112500</v>
      </c>
    </row>
    <row r="157" spans="1:3" ht="30" customHeight="1">
      <c r="A157" s="125" t="s">
        <v>680</v>
      </c>
      <c r="B157" s="126" t="s">
        <v>681</v>
      </c>
      <c r="C157" s="127">
        <v>34549</v>
      </c>
    </row>
    <row r="158" spans="1:3" ht="30" customHeight="1">
      <c r="A158" s="125" t="s">
        <v>690</v>
      </c>
      <c r="B158" s="126" t="s">
        <v>770</v>
      </c>
      <c r="C158" s="127">
        <v>3276326</v>
      </c>
    </row>
    <row r="159" spans="1:3" ht="30" customHeight="1">
      <c r="A159" s="125" t="s">
        <v>692</v>
      </c>
      <c r="B159" s="126" t="s">
        <v>693</v>
      </c>
      <c r="C159" s="127">
        <v>884608</v>
      </c>
    </row>
    <row r="160" spans="1:3" ht="30" customHeight="1">
      <c r="A160" s="143" t="s">
        <v>694</v>
      </c>
      <c r="B160" s="144"/>
      <c r="C160" s="128">
        <v>4323441</v>
      </c>
    </row>
    <row r="161" spans="1:3" ht="30" customHeight="1">
      <c r="A161" s="145" t="s">
        <v>695</v>
      </c>
      <c r="B161" s="144"/>
      <c r="C161" s="129">
        <v>4323441</v>
      </c>
    </row>
    <row r="162" spans="1:3" ht="30" customHeight="1">
      <c r="A162" s="146" t="s">
        <v>635</v>
      </c>
      <c r="B162" s="144"/>
      <c r="C162" s="130">
        <v>0</v>
      </c>
    </row>
    <row r="163" spans="1:3" ht="30" customHeight="1">
      <c r="A163" s="146" t="s">
        <v>694</v>
      </c>
      <c r="B163" s="144"/>
      <c r="C163" s="130">
        <v>4323441</v>
      </c>
    </row>
    <row r="164" spans="1:3" ht="30" customHeight="1">
      <c r="A164" s="147" t="s">
        <v>771</v>
      </c>
      <c r="B164" s="148"/>
      <c r="C164" s="148"/>
    </row>
    <row r="165" spans="1:3" ht="30" customHeight="1">
      <c r="A165" s="123" t="s">
        <v>626</v>
      </c>
      <c r="B165" s="124" t="s">
        <v>627</v>
      </c>
      <c r="C165" s="123" t="s">
        <v>256</v>
      </c>
    </row>
    <row r="166" spans="1:3" ht="30" customHeight="1">
      <c r="A166" s="146" t="s">
        <v>628</v>
      </c>
      <c r="B166" s="144"/>
      <c r="C166" s="144"/>
    </row>
    <row r="167" spans="1:3" ht="30" customHeight="1">
      <c r="A167" s="125" t="s">
        <v>772</v>
      </c>
      <c r="B167" s="126" t="s">
        <v>773</v>
      </c>
      <c r="C167" s="127">
        <v>9720</v>
      </c>
    </row>
    <row r="168" spans="1:3" ht="30" customHeight="1">
      <c r="A168" s="125" t="s">
        <v>680</v>
      </c>
      <c r="B168" s="126" t="s">
        <v>681</v>
      </c>
      <c r="C168" s="127">
        <v>2625</v>
      </c>
    </row>
    <row r="169" spans="1:3" ht="30" customHeight="1">
      <c r="A169" s="143" t="s">
        <v>694</v>
      </c>
      <c r="B169" s="144"/>
      <c r="C169" s="128">
        <v>12345</v>
      </c>
    </row>
    <row r="170" spans="1:3" ht="30" customHeight="1">
      <c r="A170" s="145" t="s">
        <v>695</v>
      </c>
      <c r="B170" s="144"/>
      <c r="C170" s="129">
        <v>12345</v>
      </c>
    </row>
    <row r="171" spans="1:3" ht="30" customHeight="1">
      <c r="A171" s="146" t="s">
        <v>635</v>
      </c>
      <c r="B171" s="144"/>
      <c r="C171" s="130">
        <v>0</v>
      </c>
    </row>
    <row r="172" spans="1:3" ht="30" customHeight="1">
      <c r="A172" s="146" t="s">
        <v>694</v>
      </c>
      <c r="B172" s="144"/>
      <c r="C172" s="130">
        <v>12345</v>
      </c>
    </row>
    <row r="173" spans="1:3" ht="30" customHeight="1">
      <c r="A173" s="147" t="s">
        <v>774</v>
      </c>
      <c r="B173" s="148"/>
      <c r="C173" s="148"/>
    </row>
    <row r="174" spans="1:3" ht="30" customHeight="1">
      <c r="A174" s="123" t="s">
        <v>626</v>
      </c>
      <c r="B174" s="124" t="s">
        <v>627</v>
      </c>
      <c r="C174" s="123" t="s">
        <v>256</v>
      </c>
    </row>
    <row r="175" spans="1:3" ht="30" customHeight="1">
      <c r="A175" s="146" t="s">
        <v>628</v>
      </c>
      <c r="B175" s="144"/>
      <c r="C175" s="144"/>
    </row>
    <row r="176" spans="1:3" ht="30" customHeight="1">
      <c r="A176" s="125" t="s">
        <v>772</v>
      </c>
      <c r="B176" s="126" t="s">
        <v>773</v>
      </c>
      <c r="C176" s="127">
        <v>1033592</v>
      </c>
    </row>
    <row r="177" spans="1:3" ht="30" customHeight="1">
      <c r="A177" s="125" t="s">
        <v>680</v>
      </c>
      <c r="B177" s="126" t="s">
        <v>700</v>
      </c>
      <c r="C177" s="127">
        <v>279070</v>
      </c>
    </row>
    <row r="178" spans="1:3" ht="30" customHeight="1">
      <c r="A178" s="143" t="s">
        <v>694</v>
      </c>
      <c r="B178" s="144"/>
      <c r="C178" s="128">
        <v>1312662</v>
      </c>
    </row>
    <row r="179" spans="1:3" ht="30" customHeight="1">
      <c r="A179" s="145" t="s">
        <v>695</v>
      </c>
      <c r="B179" s="144"/>
      <c r="C179" s="129">
        <v>1312662</v>
      </c>
    </row>
    <row r="180" spans="1:3" ht="30" customHeight="1">
      <c r="A180" s="146" t="s">
        <v>635</v>
      </c>
      <c r="B180" s="144"/>
      <c r="C180" s="130">
        <v>0</v>
      </c>
    </row>
    <row r="181" spans="1:3" ht="30" customHeight="1">
      <c r="A181" s="146" t="s">
        <v>694</v>
      </c>
      <c r="B181" s="144"/>
      <c r="C181" s="130">
        <v>1312662</v>
      </c>
    </row>
    <row r="182" spans="1:3" ht="30" customHeight="1">
      <c r="A182" s="147" t="s">
        <v>775</v>
      </c>
      <c r="B182" s="148"/>
      <c r="C182" s="148"/>
    </row>
    <row r="183" spans="1:3" ht="30" customHeight="1">
      <c r="A183" s="123" t="s">
        <v>626</v>
      </c>
      <c r="B183" s="124" t="s">
        <v>627</v>
      </c>
      <c r="C183" s="123" t="s">
        <v>256</v>
      </c>
    </row>
    <row r="184" spans="1:3" ht="30" customHeight="1">
      <c r="A184" s="146" t="s">
        <v>628</v>
      </c>
      <c r="B184" s="144"/>
      <c r="C184" s="144"/>
    </row>
    <row r="185" spans="1:3" ht="30" customHeight="1">
      <c r="A185" s="125" t="s">
        <v>707</v>
      </c>
      <c r="B185" s="126" t="s">
        <v>708</v>
      </c>
      <c r="C185" s="127">
        <v>3534956</v>
      </c>
    </row>
    <row r="186" spans="1:3" ht="30" customHeight="1">
      <c r="A186" s="143" t="s">
        <v>635</v>
      </c>
      <c r="B186" s="144"/>
      <c r="C186" s="128">
        <v>3534956</v>
      </c>
    </row>
    <row r="187" spans="1:3" ht="30" customHeight="1">
      <c r="A187" s="125" t="s">
        <v>690</v>
      </c>
      <c r="B187" s="126" t="s">
        <v>770</v>
      </c>
      <c r="C187" s="127">
        <v>971436</v>
      </c>
    </row>
    <row r="188" spans="1:3" ht="30" customHeight="1">
      <c r="A188" s="125" t="s">
        <v>692</v>
      </c>
      <c r="B188" s="126" t="s">
        <v>712</v>
      </c>
      <c r="C188" s="127">
        <v>465</v>
      </c>
    </row>
    <row r="189" spans="1:3" ht="30" customHeight="1">
      <c r="A189" s="143" t="s">
        <v>694</v>
      </c>
      <c r="B189" s="144"/>
      <c r="C189" s="128">
        <v>971901</v>
      </c>
    </row>
    <row r="190" spans="1:3" ht="30" customHeight="1">
      <c r="A190" s="145" t="s">
        <v>695</v>
      </c>
      <c r="B190" s="144"/>
      <c r="C190" s="129">
        <v>4506857</v>
      </c>
    </row>
    <row r="191" spans="1:3" ht="30" customHeight="1">
      <c r="A191" s="146" t="s">
        <v>635</v>
      </c>
      <c r="B191" s="144"/>
      <c r="C191" s="130">
        <v>3534956</v>
      </c>
    </row>
    <row r="192" spans="1:3" ht="30" customHeight="1">
      <c r="A192" s="146" t="s">
        <v>694</v>
      </c>
      <c r="B192" s="144"/>
      <c r="C192" s="130">
        <v>971901</v>
      </c>
    </row>
    <row r="193" spans="1:3" ht="30" customHeight="1">
      <c r="A193" s="147" t="s">
        <v>776</v>
      </c>
      <c r="B193" s="148"/>
      <c r="C193" s="148"/>
    </row>
    <row r="194" spans="1:3" ht="30" customHeight="1">
      <c r="A194" s="123" t="s">
        <v>626</v>
      </c>
      <c r="B194" s="124" t="s">
        <v>627</v>
      </c>
      <c r="C194" s="123" t="s">
        <v>256</v>
      </c>
    </row>
    <row r="195" spans="1:3" ht="30" customHeight="1">
      <c r="A195" s="146" t="s">
        <v>628</v>
      </c>
      <c r="B195" s="144"/>
      <c r="C195" s="144"/>
    </row>
    <row r="196" spans="1:3" ht="30" customHeight="1">
      <c r="A196" s="125" t="s">
        <v>662</v>
      </c>
      <c r="B196" s="126" t="s">
        <v>663</v>
      </c>
      <c r="C196" s="127">
        <v>625377</v>
      </c>
    </row>
    <row r="197" spans="1:3" ht="30" customHeight="1">
      <c r="A197" s="125" t="s">
        <v>680</v>
      </c>
      <c r="B197" s="126" t="s">
        <v>700</v>
      </c>
      <c r="C197" s="127">
        <v>159500</v>
      </c>
    </row>
    <row r="198" spans="1:3" ht="30" customHeight="1">
      <c r="A198" s="143" t="s">
        <v>694</v>
      </c>
      <c r="B198" s="144"/>
      <c r="C198" s="128">
        <v>784877</v>
      </c>
    </row>
    <row r="199" spans="1:3" ht="30" customHeight="1">
      <c r="A199" s="145" t="s">
        <v>695</v>
      </c>
      <c r="B199" s="144"/>
      <c r="C199" s="129">
        <v>784877</v>
      </c>
    </row>
    <row r="200" spans="1:3" ht="30" customHeight="1">
      <c r="A200" s="146" t="s">
        <v>635</v>
      </c>
      <c r="B200" s="144"/>
      <c r="C200" s="130">
        <v>0</v>
      </c>
    </row>
    <row r="201" spans="1:3" ht="30" customHeight="1">
      <c r="A201" s="146" t="s">
        <v>694</v>
      </c>
      <c r="B201" s="144"/>
      <c r="C201" s="130">
        <v>784877</v>
      </c>
    </row>
    <row r="202" spans="1:3" ht="30" customHeight="1">
      <c r="A202" s="147" t="s">
        <v>777</v>
      </c>
      <c r="B202" s="148"/>
      <c r="C202" s="148"/>
    </row>
    <row r="203" spans="1:3" ht="30" customHeight="1">
      <c r="A203" s="123" t="s">
        <v>626</v>
      </c>
      <c r="B203" s="124" t="s">
        <v>627</v>
      </c>
      <c r="C203" s="123" t="s">
        <v>256</v>
      </c>
    </row>
    <row r="204" spans="1:3" ht="30" customHeight="1">
      <c r="A204" s="146" t="s">
        <v>628</v>
      </c>
      <c r="B204" s="144"/>
      <c r="C204" s="144"/>
    </row>
    <row r="205" spans="1:3" ht="30" customHeight="1">
      <c r="A205" s="125" t="s">
        <v>759</v>
      </c>
      <c r="B205" s="126" t="s">
        <v>760</v>
      </c>
      <c r="C205" s="127">
        <v>26215</v>
      </c>
    </row>
    <row r="206" spans="1:3" ht="30" customHeight="1">
      <c r="A206" s="125" t="s">
        <v>656</v>
      </c>
      <c r="B206" s="126" t="s">
        <v>657</v>
      </c>
      <c r="C206" s="127">
        <v>104768</v>
      </c>
    </row>
    <row r="207" spans="1:3" ht="30" customHeight="1">
      <c r="A207" s="125" t="s">
        <v>778</v>
      </c>
      <c r="B207" s="126" t="s">
        <v>779</v>
      </c>
      <c r="C207" s="127">
        <v>6869</v>
      </c>
    </row>
    <row r="208" spans="1:3" ht="30" customHeight="1">
      <c r="A208" s="125" t="s">
        <v>678</v>
      </c>
      <c r="B208" s="126" t="s">
        <v>679</v>
      </c>
      <c r="C208" s="127">
        <v>60000</v>
      </c>
    </row>
    <row r="209" spans="1:3" ht="30" customHeight="1">
      <c r="A209" s="125" t="s">
        <v>680</v>
      </c>
      <c r="B209" s="126" t="s">
        <v>700</v>
      </c>
      <c r="C209" s="127">
        <v>48964</v>
      </c>
    </row>
    <row r="210" spans="1:3" ht="30" customHeight="1">
      <c r="A210" s="143" t="s">
        <v>694</v>
      </c>
      <c r="B210" s="144"/>
      <c r="C210" s="128">
        <v>246816</v>
      </c>
    </row>
    <row r="211" spans="1:3" ht="30" customHeight="1">
      <c r="A211" s="145" t="s">
        <v>695</v>
      </c>
      <c r="B211" s="144"/>
      <c r="C211" s="129">
        <v>246816</v>
      </c>
    </row>
    <row r="212" spans="1:3" ht="30" customHeight="1">
      <c r="A212" s="146" t="s">
        <v>635</v>
      </c>
      <c r="B212" s="144"/>
      <c r="C212" s="130">
        <v>0</v>
      </c>
    </row>
    <row r="213" spans="1:3" ht="30" customHeight="1">
      <c r="A213" s="146" t="s">
        <v>694</v>
      </c>
      <c r="B213" s="144"/>
      <c r="C213" s="130">
        <v>246816</v>
      </c>
    </row>
    <row r="214" spans="1:3" ht="30" customHeight="1">
      <c r="A214" s="147" t="s">
        <v>780</v>
      </c>
      <c r="B214" s="148"/>
      <c r="C214" s="148"/>
    </row>
    <row r="215" spans="1:3" ht="30" customHeight="1">
      <c r="A215" s="123" t="s">
        <v>626</v>
      </c>
      <c r="B215" s="124" t="s">
        <v>627</v>
      </c>
      <c r="C215" s="123" t="s">
        <v>256</v>
      </c>
    </row>
    <row r="216" spans="1:3" ht="30" customHeight="1">
      <c r="A216" s="146" t="s">
        <v>628</v>
      </c>
      <c r="B216" s="144"/>
      <c r="C216" s="144"/>
    </row>
    <row r="217" spans="1:3" ht="30" customHeight="1">
      <c r="A217" s="125" t="s">
        <v>656</v>
      </c>
      <c r="B217" s="126" t="s">
        <v>657</v>
      </c>
      <c r="C217" s="127">
        <v>15354</v>
      </c>
    </row>
    <row r="218" spans="1:3" ht="30" customHeight="1">
      <c r="A218" s="125" t="s">
        <v>680</v>
      </c>
      <c r="B218" s="126" t="s">
        <v>681</v>
      </c>
      <c r="C218" s="127">
        <v>4146</v>
      </c>
    </row>
    <row r="219" spans="1:3" ht="30" customHeight="1">
      <c r="A219" s="143" t="s">
        <v>694</v>
      </c>
      <c r="B219" s="144"/>
      <c r="C219" s="128">
        <v>19500</v>
      </c>
    </row>
    <row r="220" spans="1:3" ht="30" customHeight="1">
      <c r="A220" s="145" t="s">
        <v>695</v>
      </c>
      <c r="B220" s="144"/>
      <c r="C220" s="129">
        <v>19500</v>
      </c>
    </row>
    <row r="221" spans="1:3" ht="30" customHeight="1">
      <c r="A221" s="146" t="s">
        <v>635</v>
      </c>
      <c r="B221" s="144"/>
      <c r="C221" s="130">
        <v>0</v>
      </c>
    </row>
    <row r="222" spans="1:3" ht="30" customHeight="1">
      <c r="A222" s="146" t="s">
        <v>694</v>
      </c>
      <c r="B222" s="144"/>
      <c r="C222" s="130">
        <v>19500</v>
      </c>
    </row>
    <row r="223" spans="1:3" ht="30" customHeight="1">
      <c r="A223" s="147" t="s">
        <v>781</v>
      </c>
      <c r="B223" s="148"/>
      <c r="C223" s="148"/>
    </row>
    <row r="224" spans="1:3" ht="30" customHeight="1">
      <c r="A224" s="123" t="s">
        <v>626</v>
      </c>
      <c r="B224" s="124" t="s">
        <v>627</v>
      </c>
      <c r="C224" s="123" t="s">
        <v>256</v>
      </c>
    </row>
    <row r="225" spans="1:3" ht="30" customHeight="1">
      <c r="A225" s="146" t="s">
        <v>628</v>
      </c>
      <c r="B225" s="144"/>
      <c r="C225" s="144"/>
    </row>
    <row r="226" spans="1:3" ht="30" customHeight="1">
      <c r="A226" s="125" t="s">
        <v>737</v>
      </c>
      <c r="B226" s="126" t="s">
        <v>738</v>
      </c>
      <c r="C226" s="127">
        <v>20325</v>
      </c>
    </row>
    <row r="227" spans="1:3" ht="30" customHeight="1">
      <c r="A227" s="143" t="s">
        <v>694</v>
      </c>
      <c r="B227" s="144"/>
      <c r="C227" s="128">
        <v>20325</v>
      </c>
    </row>
    <row r="228" spans="1:3" ht="30" customHeight="1">
      <c r="A228" s="145" t="s">
        <v>695</v>
      </c>
      <c r="B228" s="144"/>
      <c r="C228" s="129">
        <v>20325</v>
      </c>
    </row>
    <row r="229" spans="1:3" ht="30" customHeight="1">
      <c r="A229" s="146" t="s">
        <v>635</v>
      </c>
      <c r="B229" s="144"/>
      <c r="C229" s="130">
        <v>0</v>
      </c>
    </row>
    <row r="230" spans="1:3" ht="30" customHeight="1">
      <c r="A230" s="146" t="s">
        <v>694</v>
      </c>
      <c r="B230" s="144"/>
      <c r="C230" s="130">
        <v>20325</v>
      </c>
    </row>
    <row r="231" spans="1:3" ht="30" customHeight="1">
      <c r="A231" s="147" t="s">
        <v>782</v>
      </c>
      <c r="B231" s="148"/>
      <c r="C231" s="148"/>
    </row>
    <row r="232" spans="1:3" ht="30" customHeight="1">
      <c r="A232" s="123" t="s">
        <v>626</v>
      </c>
      <c r="B232" s="124" t="s">
        <v>627</v>
      </c>
      <c r="C232" s="123" t="s">
        <v>256</v>
      </c>
    </row>
    <row r="233" spans="1:3" ht="30" customHeight="1">
      <c r="A233" s="146" t="s">
        <v>628</v>
      </c>
      <c r="B233" s="144"/>
      <c r="C233" s="144"/>
    </row>
    <row r="234" spans="1:3" ht="30" customHeight="1">
      <c r="A234" s="125" t="s">
        <v>656</v>
      </c>
      <c r="B234" s="126" t="s">
        <v>657</v>
      </c>
      <c r="C234" s="127">
        <v>38000</v>
      </c>
    </row>
    <row r="235" spans="1:3" ht="30" customHeight="1">
      <c r="A235" s="125" t="s">
        <v>662</v>
      </c>
      <c r="B235" s="126" t="s">
        <v>663</v>
      </c>
      <c r="C235" s="127">
        <v>966</v>
      </c>
    </row>
    <row r="236" spans="1:3" ht="30" customHeight="1">
      <c r="A236" s="125" t="s">
        <v>666</v>
      </c>
      <c r="B236" s="126" t="s">
        <v>667</v>
      </c>
      <c r="C236" s="127">
        <v>68354</v>
      </c>
    </row>
    <row r="237" spans="1:3" ht="30" customHeight="1">
      <c r="A237" s="125" t="s">
        <v>778</v>
      </c>
      <c r="B237" s="126" t="s">
        <v>769</v>
      </c>
      <c r="C237" s="127">
        <v>89606</v>
      </c>
    </row>
    <row r="238" spans="1:3" ht="30" customHeight="1">
      <c r="A238" s="125" t="s">
        <v>680</v>
      </c>
      <c r="B238" s="126" t="s">
        <v>681</v>
      </c>
      <c r="C238" s="127">
        <v>53174</v>
      </c>
    </row>
    <row r="239" spans="1:3" ht="30" customHeight="1">
      <c r="A239" s="143" t="s">
        <v>694</v>
      </c>
      <c r="B239" s="144"/>
      <c r="C239" s="128">
        <v>250100</v>
      </c>
    </row>
    <row r="240" spans="1:3" ht="30" customHeight="1">
      <c r="A240" s="145" t="s">
        <v>695</v>
      </c>
      <c r="B240" s="144"/>
      <c r="C240" s="129">
        <v>250100</v>
      </c>
    </row>
    <row r="241" spans="1:3" ht="30" customHeight="1">
      <c r="A241" s="146" t="s">
        <v>635</v>
      </c>
      <c r="B241" s="144"/>
      <c r="C241" s="130">
        <v>0</v>
      </c>
    </row>
    <row r="242" spans="1:3" ht="30" customHeight="1">
      <c r="A242" s="146" t="s">
        <v>694</v>
      </c>
      <c r="B242" s="144"/>
      <c r="C242" s="130">
        <v>250100</v>
      </c>
    </row>
    <row r="243" spans="1:3" ht="30" customHeight="1">
      <c r="A243" s="147" t="s">
        <v>783</v>
      </c>
      <c r="B243" s="148"/>
      <c r="C243" s="148"/>
    </row>
    <row r="244" spans="1:3" ht="30" customHeight="1">
      <c r="A244" s="123" t="s">
        <v>626</v>
      </c>
      <c r="B244" s="124" t="s">
        <v>627</v>
      </c>
      <c r="C244" s="123" t="s">
        <v>256</v>
      </c>
    </row>
    <row r="245" spans="1:3" ht="30" customHeight="1">
      <c r="A245" s="146" t="s">
        <v>628</v>
      </c>
      <c r="B245" s="144"/>
      <c r="C245" s="144"/>
    </row>
    <row r="246" spans="1:3" ht="30" customHeight="1">
      <c r="A246" s="125" t="s">
        <v>784</v>
      </c>
      <c r="B246" s="126" t="s">
        <v>785</v>
      </c>
      <c r="C246" s="127">
        <v>60695</v>
      </c>
    </row>
    <row r="247" spans="1:3" ht="30" customHeight="1">
      <c r="A247" s="125" t="s">
        <v>680</v>
      </c>
      <c r="B247" s="126" t="s">
        <v>700</v>
      </c>
      <c r="C247" s="127">
        <v>2285</v>
      </c>
    </row>
    <row r="248" spans="1:3" ht="30" customHeight="1">
      <c r="A248" s="143" t="s">
        <v>694</v>
      </c>
      <c r="B248" s="144"/>
      <c r="C248" s="128">
        <v>62980</v>
      </c>
    </row>
    <row r="249" spans="1:3" ht="30" customHeight="1">
      <c r="A249" s="145" t="s">
        <v>695</v>
      </c>
      <c r="B249" s="144"/>
      <c r="C249" s="129">
        <v>62980</v>
      </c>
    </row>
    <row r="250" spans="1:3" ht="30" customHeight="1">
      <c r="A250" s="146" t="s">
        <v>635</v>
      </c>
      <c r="B250" s="144"/>
      <c r="C250" s="130">
        <v>0</v>
      </c>
    </row>
    <row r="251" spans="1:3" ht="30" customHeight="1">
      <c r="A251" s="146" t="s">
        <v>694</v>
      </c>
      <c r="B251" s="144"/>
      <c r="C251" s="130">
        <v>62980</v>
      </c>
    </row>
    <row r="252" spans="1:3" ht="30" customHeight="1">
      <c r="A252" s="147" t="s">
        <v>786</v>
      </c>
      <c r="B252" s="148"/>
      <c r="C252" s="148"/>
    </row>
    <row r="253" spans="1:3" ht="30" customHeight="1">
      <c r="A253" s="123" t="s">
        <v>626</v>
      </c>
      <c r="B253" s="124" t="s">
        <v>627</v>
      </c>
      <c r="C253" s="123" t="s">
        <v>256</v>
      </c>
    </row>
    <row r="254" spans="1:3" ht="30" customHeight="1">
      <c r="A254" s="146" t="s">
        <v>628</v>
      </c>
      <c r="B254" s="144"/>
      <c r="C254" s="144"/>
    </row>
    <row r="255" spans="1:3" ht="30" customHeight="1">
      <c r="A255" s="125" t="s">
        <v>654</v>
      </c>
      <c r="B255" s="126" t="s">
        <v>655</v>
      </c>
      <c r="C255" s="127">
        <v>12630</v>
      </c>
    </row>
    <row r="256" spans="1:3" ht="30" customHeight="1">
      <c r="A256" s="125" t="s">
        <v>658</v>
      </c>
      <c r="B256" s="126" t="s">
        <v>659</v>
      </c>
      <c r="C256" s="127">
        <v>52482</v>
      </c>
    </row>
    <row r="257" spans="1:3" ht="30" customHeight="1">
      <c r="A257" s="125" t="s">
        <v>787</v>
      </c>
      <c r="B257" s="126" t="s">
        <v>788</v>
      </c>
      <c r="C257" s="127">
        <v>13456</v>
      </c>
    </row>
    <row r="258" spans="1:3" ht="30" customHeight="1">
      <c r="A258" s="125" t="s">
        <v>680</v>
      </c>
      <c r="B258" s="126" t="s">
        <v>700</v>
      </c>
      <c r="C258" s="127">
        <v>27539</v>
      </c>
    </row>
    <row r="259" spans="1:3" ht="30" customHeight="1">
      <c r="A259" s="125" t="s">
        <v>789</v>
      </c>
      <c r="B259" s="126" t="s">
        <v>790</v>
      </c>
      <c r="C259" s="127">
        <v>23435</v>
      </c>
    </row>
    <row r="260" spans="1:3" ht="30" customHeight="1">
      <c r="A260" s="143" t="s">
        <v>694</v>
      </c>
      <c r="B260" s="144"/>
      <c r="C260" s="128">
        <v>129542</v>
      </c>
    </row>
    <row r="261" spans="1:3" ht="30" customHeight="1">
      <c r="A261" s="145" t="s">
        <v>695</v>
      </c>
      <c r="B261" s="144"/>
      <c r="C261" s="129">
        <v>129542</v>
      </c>
    </row>
    <row r="262" spans="1:3" ht="30" customHeight="1">
      <c r="A262" s="146" t="s">
        <v>635</v>
      </c>
      <c r="B262" s="144"/>
      <c r="C262" s="130">
        <v>0</v>
      </c>
    </row>
    <row r="263" spans="1:3" ht="30" customHeight="1">
      <c r="A263" s="146" t="s">
        <v>694</v>
      </c>
      <c r="B263" s="144"/>
      <c r="C263" s="130">
        <v>129542</v>
      </c>
    </row>
    <row r="264" spans="1:3" ht="30" customHeight="1">
      <c r="A264" s="147" t="s">
        <v>791</v>
      </c>
      <c r="B264" s="148"/>
      <c r="C264" s="148"/>
    </row>
    <row r="265" spans="1:3" ht="30" customHeight="1">
      <c r="A265" s="123" t="s">
        <v>626</v>
      </c>
      <c r="B265" s="124" t="s">
        <v>627</v>
      </c>
      <c r="C265" s="123" t="s">
        <v>256</v>
      </c>
    </row>
    <row r="266" spans="1:3" ht="30" customHeight="1">
      <c r="A266" s="146" t="s">
        <v>628</v>
      </c>
      <c r="B266" s="144"/>
      <c r="C266" s="144"/>
    </row>
    <row r="267" spans="1:3" ht="30" customHeight="1">
      <c r="A267" s="125" t="s">
        <v>697</v>
      </c>
      <c r="B267" s="126" t="s">
        <v>698</v>
      </c>
      <c r="C267" s="127">
        <v>24000</v>
      </c>
    </row>
    <row r="268" spans="1:3" ht="30" customHeight="1">
      <c r="A268" s="143" t="s">
        <v>635</v>
      </c>
      <c r="B268" s="144"/>
      <c r="C268" s="128">
        <v>24000</v>
      </c>
    </row>
    <row r="269" spans="1:3" ht="30" customHeight="1">
      <c r="A269" s="125" t="s">
        <v>656</v>
      </c>
      <c r="B269" s="126" t="s">
        <v>657</v>
      </c>
      <c r="C269" s="127">
        <v>712701</v>
      </c>
    </row>
    <row r="270" spans="1:3" ht="30" customHeight="1">
      <c r="A270" s="125" t="s">
        <v>662</v>
      </c>
      <c r="B270" s="126" t="s">
        <v>663</v>
      </c>
      <c r="C270" s="127">
        <v>26424</v>
      </c>
    </row>
    <row r="271" spans="1:3" ht="30" customHeight="1">
      <c r="A271" s="125" t="s">
        <v>666</v>
      </c>
      <c r="B271" s="126" t="s">
        <v>667</v>
      </c>
      <c r="C271" s="127">
        <v>23698</v>
      </c>
    </row>
    <row r="272" spans="1:3" ht="30" customHeight="1">
      <c r="A272" s="125" t="s">
        <v>792</v>
      </c>
      <c r="B272" s="126" t="s">
        <v>793</v>
      </c>
      <c r="C272" s="127">
        <v>101801</v>
      </c>
    </row>
    <row r="273" spans="1:3" ht="30" customHeight="1">
      <c r="A273" s="125" t="s">
        <v>778</v>
      </c>
      <c r="B273" s="126" t="s">
        <v>769</v>
      </c>
      <c r="C273" s="127">
        <v>2400</v>
      </c>
    </row>
    <row r="274" spans="1:3" ht="30" customHeight="1">
      <c r="A274" s="125" t="s">
        <v>763</v>
      </c>
      <c r="B274" s="126" t="s">
        <v>794</v>
      </c>
      <c r="C274" s="127">
        <v>61000</v>
      </c>
    </row>
    <row r="275" spans="1:3" ht="30" customHeight="1">
      <c r="A275" s="125" t="s">
        <v>676</v>
      </c>
      <c r="B275" s="126" t="s">
        <v>677</v>
      </c>
      <c r="C275" s="127">
        <v>7260</v>
      </c>
    </row>
    <row r="276" spans="1:3" ht="30" customHeight="1">
      <c r="A276" s="125" t="s">
        <v>678</v>
      </c>
      <c r="B276" s="126" t="s">
        <v>679</v>
      </c>
      <c r="C276" s="127">
        <v>724457</v>
      </c>
    </row>
    <row r="277" spans="1:3" ht="30" customHeight="1">
      <c r="A277" s="125" t="s">
        <v>680</v>
      </c>
      <c r="B277" s="126" t="s">
        <v>700</v>
      </c>
      <c r="C277" s="127">
        <v>385679</v>
      </c>
    </row>
    <row r="278" spans="1:3" ht="30" customHeight="1">
      <c r="A278" s="143" t="s">
        <v>694</v>
      </c>
      <c r="B278" s="144"/>
      <c r="C278" s="128">
        <v>2045420</v>
      </c>
    </row>
    <row r="279" spans="1:3" ht="30" customHeight="1">
      <c r="A279" s="145" t="s">
        <v>695</v>
      </c>
      <c r="B279" s="144"/>
      <c r="C279" s="129">
        <v>2069420</v>
      </c>
    </row>
    <row r="280" spans="1:3" ht="30" customHeight="1">
      <c r="A280" s="146" t="s">
        <v>635</v>
      </c>
      <c r="B280" s="144"/>
      <c r="C280" s="130">
        <v>24000</v>
      </c>
    </row>
    <row r="281" spans="1:3" ht="30" customHeight="1">
      <c r="A281" s="146" t="s">
        <v>694</v>
      </c>
      <c r="B281" s="144"/>
      <c r="C281" s="130">
        <v>2045420</v>
      </c>
    </row>
    <row r="282" spans="1:3" ht="30" customHeight="1">
      <c r="A282" s="147" t="s">
        <v>795</v>
      </c>
      <c r="B282" s="148"/>
      <c r="C282" s="148"/>
    </row>
    <row r="283" spans="1:3" ht="30" customHeight="1">
      <c r="A283" s="123" t="s">
        <v>626</v>
      </c>
      <c r="B283" s="124" t="s">
        <v>627</v>
      </c>
      <c r="C283" s="123" t="s">
        <v>256</v>
      </c>
    </row>
    <row r="284" spans="1:3" ht="30" customHeight="1">
      <c r="A284" s="146" t="s">
        <v>628</v>
      </c>
      <c r="B284" s="144"/>
      <c r="C284" s="144"/>
    </row>
    <row r="285" spans="1:3" ht="30" customHeight="1">
      <c r="A285" s="125" t="s">
        <v>741</v>
      </c>
      <c r="B285" s="126" t="s">
        <v>742</v>
      </c>
      <c r="C285" s="127">
        <v>50000</v>
      </c>
    </row>
    <row r="286" spans="1:3" ht="30" customHeight="1">
      <c r="A286" s="143" t="s">
        <v>694</v>
      </c>
      <c r="B286" s="144"/>
      <c r="C286" s="128">
        <v>50000</v>
      </c>
    </row>
    <row r="287" spans="1:3" ht="30" customHeight="1">
      <c r="A287" s="145" t="s">
        <v>695</v>
      </c>
      <c r="B287" s="144"/>
      <c r="C287" s="129">
        <v>50000</v>
      </c>
    </row>
    <row r="288" spans="1:3" ht="30" customHeight="1">
      <c r="A288" s="146" t="s">
        <v>635</v>
      </c>
      <c r="B288" s="144"/>
      <c r="C288" s="130">
        <v>0</v>
      </c>
    </row>
    <row r="289" spans="1:3" ht="30" customHeight="1">
      <c r="A289" s="146" t="s">
        <v>694</v>
      </c>
      <c r="B289" s="144"/>
      <c r="C289" s="130">
        <v>50000</v>
      </c>
    </row>
    <row r="290" spans="1:3" ht="30" customHeight="1">
      <c r="A290" s="147" t="s">
        <v>796</v>
      </c>
      <c r="B290" s="148"/>
      <c r="C290" s="148"/>
    </row>
    <row r="291" spans="1:3" ht="30" customHeight="1">
      <c r="A291" s="123" t="s">
        <v>626</v>
      </c>
      <c r="B291" s="124" t="s">
        <v>627</v>
      </c>
      <c r="C291" s="123" t="s">
        <v>256</v>
      </c>
    </row>
    <row r="292" spans="1:3" ht="30" customHeight="1">
      <c r="A292" s="146" t="s">
        <v>628</v>
      </c>
      <c r="B292" s="144"/>
      <c r="C292" s="144"/>
    </row>
    <row r="293" spans="1:3" ht="30" customHeight="1">
      <c r="A293" s="125" t="s">
        <v>792</v>
      </c>
      <c r="B293" s="126" t="s">
        <v>793</v>
      </c>
      <c r="C293" s="127">
        <v>89729</v>
      </c>
    </row>
    <row r="294" spans="1:3" ht="30" customHeight="1">
      <c r="A294" s="125" t="s">
        <v>680</v>
      </c>
      <c r="B294" s="126" t="s">
        <v>681</v>
      </c>
      <c r="C294" s="127">
        <v>24226</v>
      </c>
    </row>
    <row r="295" spans="1:3" ht="30" customHeight="1">
      <c r="A295" s="143" t="s">
        <v>694</v>
      </c>
      <c r="B295" s="144"/>
      <c r="C295" s="128">
        <v>113955</v>
      </c>
    </row>
    <row r="296" spans="1:3" ht="30" customHeight="1">
      <c r="A296" s="145" t="s">
        <v>695</v>
      </c>
      <c r="B296" s="144"/>
      <c r="C296" s="129">
        <v>113955</v>
      </c>
    </row>
    <row r="297" spans="1:3" ht="30" customHeight="1">
      <c r="A297" s="146" t="s">
        <v>635</v>
      </c>
      <c r="B297" s="144"/>
      <c r="C297" s="130">
        <v>0</v>
      </c>
    </row>
    <row r="298" spans="1:3" ht="30" customHeight="1">
      <c r="A298" s="146" t="s">
        <v>694</v>
      </c>
      <c r="B298" s="144"/>
      <c r="C298" s="130">
        <v>113955</v>
      </c>
    </row>
    <row r="299" spans="1:3" ht="30" customHeight="1">
      <c r="A299" s="147" t="s">
        <v>797</v>
      </c>
      <c r="B299" s="148"/>
      <c r="C299" s="148"/>
    </row>
    <row r="300" spans="1:3" ht="30" customHeight="1">
      <c r="A300" s="123" t="s">
        <v>626</v>
      </c>
      <c r="B300" s="124" t="s">
        <v>627</v>
      </c>
      <c r="C300" s="123" t="s">
        <v>256</v>
      </c>
    </row>
    <row r="301" spans="1:3" ht="30" customHeight="1">
      <c r="A301" s="146" t="s">
        <v>628</v>
      </c>
      <c r="B301" s="144"/>
      <c r="C301" s="144"/>
    </row>
    <row r="302" spans="1:3" ht="30" customHeight="1">
      <c r="A302" s="125" t="s">
        <v>798</v>
      </c>
      <c r="B302" s="126" t="s">
        <v>799</v>
      </c>
      <c r="C302" s="127">
        <v>92800</v>
      </c>
    </row>
    <row r="303" spans="1:3" ht="30" customHeight="1">
      <c r="A303" s="143" t="s">
        <v>694</v>
      </c>
      <c r="B303" s="144"/>
      <c r="C303" s="128">
        <v>92800</v>
      </c>
    </row>
    <row r="304" spans="1:3" ht="30" customHeight="1">
      <c r="A304" s="145" t="s">
        <v>695</v>
      </c>
      <c r="B304" s="144"/>
      <c r="C304" s="129">
        <v>92800</v>
      </c>
    </row>
    <row r="305" spans="1:3" ht="30" customHeight="1">
      <c r="A305" s="146" t="s">
        <v>635</v>
      </c>
      <c r="B305" s="144"/>
      <c r="C305" s="130">
        <v>0</v>
      </c>
    </row>
    <row r="306" spans="1:3" ht="30" customHeight="1">
      <c r="A306" s="146" t="s">
        <v>694</v>
      </c>
      <c r="B306" s="144"/>
      <c r="C306" s="130">
        <v>92800</v>
      </c>
    </row>
    <row r="307" spans="1:3" ht="30" customHeight="1">
      <c r="A307" s="147" t="s">
        <v>800</v>
      </c>
      <c r="B307" s="148"/>
      <c r="C307" s="148"/>
    </row>
    <row r="308" spans="1:3" ht="30" customHeight="1">
      <c r="A308" s="123" t="s">
        <v>626</v>
      </c>
      <c r="B308" s="124" t="s">
        <v>627</v>
      </c>
      <c r="C308" s="123" t="s">
        <v>256</v>
      </c>
    </row>
    <row r="309" spans="1:3" ht="30" customHeight="1">
      <c r="A309" s="146" t="s">
        <v>628</v>
      </c>
      <c r="B309" s="144"/>
      <c r="C309" s="144"/>
    </row>
    <row r="310" spans="1:3" ht="30" customHeight="1">
      <c r="A310" s="125" t="s">
        <v>697</v>
      </c>
      <c r="B310" s="126" t="s">
        <v>706</v>
      </c>
      <c r="C310" s="127">
        <v>47908</v>
      </c>
    </row>
    <row r="311" spans="1:3" ht="30" customHeight="1">
      <c r="A311" s="143" t="s">
        <v>635</v>
      </c>
      <c r="B311" s="144"/>
      <c r="C311" s="128">
        <v>47908</v>
      </c>
    </row>
    <row r="312" spans="1:3" ht="30" customHeight="1">
      <c r="A312" s="125" t="s">
        <v>638</v>
      </c>
      <c r="B312" s="126" t="s">
        <v>639</v>
      </c>
      <c r="C312" s="127">
        <v>1498958</v>
      </c>
    </row>
    <row r="313" spans="1:3" ht="30" customHeight="1">
      <c r="A313" s="125" t="s">
        <v>640</v>
      </c>
      <c r="B313" s="126" t="s">
        <v>641</v>
      </c>
      <c r="C313" s="127">
        <v>0</v>
      </c>
    </row>
    <row r="314" spans="1:3" ht="30" customHeight="1">
      <c r="A314" s="125" t="s">
        <v>751</v>
      </c>
      <c r="B314" s="126" t="s">
        <v>752</v>
      </c>
      <c r="C314" s="127">
        <v>56000</v>
      </c>
    </row>
    <row r="315" spans="1:3" ht="30" customHeight="1">
      <c r="A315" s="125" t="s">
        <v>801</v>
      </c>
      <c r="B315" s="126" t="s">
        <v>802</v>
      </c>
      <c r="C315" s="127">
        <v>17280</v>
      </c>
    </row>
    <row r="316" spans="1:3" ht="30" customHeight="1">
      <c r="A316" s="125" t="s">
        <v>650</v>
      </c>
      <c r="B316" s="126" t="s">
        <v>651</v>
      </c>
      <c r="C316" s="127">
        <v>404718</v>
      </c>
    </row>
    <row r="317" spans="1:3" ht="30" customHeight="1">
      <c r="A317" s="125" t="s">
        <v>652</v>
      </c>
      <c r="B317" s="126" t="s">
        <v>653</v>
      </c>
      <c r="C317" s="127">
        <v>9331</v>
      </c>
    </row>
    <row r="318" spans="1:3" ht="30" customHeight="1">
      <c r="A318" s="125" t="s">
        <v>755</v>
      </c>
      <c r="B318" s="126" t="s">
        <v>756</v>
      </c>
      <c r="C318" s="127">
        <v>9996</v>
      </c>
    </row>
    <row r="319" spans="1:3" ht="30" customHeight="1">
      <c r="A319" s="125" t="s">
        <v>654</v>
      </c>
      <c r="B319" s="126" t="s">
        <v>655</v>
      </c>
      <c r="C319" s="127">
        <v>1063</v>
      </c>
    </row>
    <row r="320" spans="1:3" ht="30" customHeight="1">
      <c r="A320" s="125" t="s">
        <v>759</v>
      </c>
      <c r="B320" s="126" t="s">
        <v>760</v>
      </c>
      <c r="C320" s="127">
        <v>269047</v>
      </c>
    </row>
    <row r="321" spans="1:3" ht="30" customHeight="1">
      <c r="A321" s="125" t="s">
        <v>761</v>
      </c>
      <c r="B321" s="126" t="s">
        <v>762</v>
      </c>
      <c r="C321" s="127">
        <v>8465</v>
      </c>
    </row>
    <row r="322" spans="1:3" ht="30" customHeight="1">
      <c r="A322" s="125" t="s">
        <v>656</v>
      </c>
      <c r="B322" s="126" t="s">
        <v>657</v>
      </c>
      <c r="C322" s="127">
        <v>2126</v>
      </c>
    </row>
    <row r="323" spans="1:3" ht="30" customHeight="1">
      <c r="A323" s="125" t="s">
        <v>778</v>
      </c>
      <c r="B323" s="126" t="s">
        <v>769</v>
      </c>
      <c r="C323" s="127">
        <v>46250</v>
      </c>
    </row>
    <row r="324" spans="1:3" ht="30" customHeight="1">
      <c r="A324" s="125" t="s">
        <v>763</v>
      </c>
      <c r="B324" s="126" t="s">
        <v>764</v>
      </c>
      <c r="C324" s="127">
        <v>283425</v>
      </c>
    </row>
    <row r="325" spans="1:3" ht="30" customHeight="1">
      <c r="A325" s="125" t="s">
        <v>709</v>
      </c>
      <c r="B325" s="126" t="s">
        <v>673</v>
      </c>
      <c r="C325" s="127">
        <v>115611</v>
      </c>
    </row>
    <row r="326" spans="1:3" ht="30" customHeight="1">
      <c r="A326" s="125" t="s">
        <v>680</v>
      </c>
      <c r="B326" s="126" t="s">
        <v>700</v>
      </c>
      <c r="C326" s="127">
        <v>114850</v>
      </c>
    </row>
    <row r="327" spans="1:3" ht="30" customHeight="1">
      <c r="A327" s="143" t="s">
        <v>694</v>
      </c>
      <c r="B327" s="144"/>
      <c r="C327" s="128">
        <v>2837120</v>
      </c>
    </row>
    <row r="328" spans="1:3" ht="30" customHeight="1">
      <c r="A328" s="145" t="s">
        <v>695</v>
      </c>
      <c r="B328" s="144"/>
      <c r="C328" s="129">
        <v>2885028</v>
      </c>
    </row>
    <row r="329" spans="1:3" ht="30" customHeight="1">
      <c r="A329" s="146" t="s">
        <v>635</v>
      </c>
      <c r="B329" s="144"/>
      <c r="C329" s="130">
        <v>47908</v>
      </c>
    </row>
    <row r="330" spans="1:3" ht="30" customHeight="1">
      <c r="A330" s="146" t="s">
        <v>694</v>
      </c>
      <c r="B330" s="144"/>
      <c r="C330" s="130">
        <v>2837120</v>
      </c>
    </row>
    <row r="331" spans="1:3" ht="30" customHeight="1">
      <c r="A331" s="147" t="s">
        <v>803</v>
      </c>
      <c r="B331" s="148"/>
      <c r="C331" s="148"/>
    </row>
    <row r="332" spans="1:3" ht="30" customHeight="1">
      <c r="A332" s="123" t="s">
        <v>626</v>
      </c>
      <c r="B332" s="124" t="s">
        <v>627</v>
      </c>
      <c r="C332" s="123" t="s">
        <v>256</v>
      </c>
    </row>
    <row r="333" spans="1:3" ht="30" customHeight="1">
      <c r="A333" s="146" t="s">
        <v>628</v>
      </c>
      <c r="B333" s="144"/>
      <c r="C333" s="144"/>
    </row>
    <row r="334" spans="1:3" ht="30" customHeight="1">
      <c r="A334" s="125" t="s">
        <v>804</v>
      </c>
      <c r="B334" s="126" t="s">
        <v>805</v>
      </c>
      <c r="C334" s="127">
        <v>1436903</v>
      </c>
    </row>
    <row r="335" spans="1:3" ht="30" customHeight="1">
      <c r="A335" s="125" t="s">
        <v>806</v>
      </c>
      <c r="B335" s="126" t="s">
        <v>807</v>
      </c>
      <c r="C335" s="127">
        <v>248920</v>
      </c>
    </row>
    <row r="336" spans="1:3" ht="30" customHeight="1">
      <c r="A336" s="125" t="s">
        <v>808</v>
      </c>
      <c r="B336" s="126" t="s">
        <v>809</v>
      </c>
      <c r="C336" s="127">
        <v>50000</v>
      </c>
    </row>
    <row r="337" spans="1:3" ht="30" customHeight="1">
      <c r="A337" s="143" t="s">
        <v>694</v>
      </c>
      <c r="B337" s="144"/>
      <c r="C337" s="128">
        <v>1735823</v>
      </c>
    </row>
    <row r="338" spans="1:3" ht="30" customHeight="1">
      <c r="A338" s="145" t="s">
        <v>695</v>
      </c>
      <c r="B338" s="144"/>
      <c r="C338" s="129">
        <v>1735823</v>
      </c>
    </row>
    <row r="339" spans="1:3" ht="30" customHeight="1">
      <c r="A339" s="146" t="s">
        <v>635</v>
      </c>
      <c r="B339" s="144"/>
      <c r="C339" s="130">
        <v>0</v>
      </c>
    </row>
    <row r="340" spans="1:3" ht="30" customHeight="1">
      <c r="A340" s="146" t="s">
        <v>694</v>
      </c>
      <c r="B340" s="144"/>
      <c r="C340" s="130">
        <v>1735823</v>
      </c>
    </row>
    <row r="341" spans="1:3" ht="30" customHeight="1">
      <c r="A341" s="147" t="s">
        <v>810</v>
      </c>
      <c r="B341" s="148"/>
      <c r="C341" s="148"/>
    </row>
    <row r="342" spans="1:3" ht="30" customHeight="1">
      <c r="A342" s="123" t="s">
        <v>626</v>
      </c>
      <c r="B342" s="124" t="s">
        <v>627</v>
      </c>
      <c r="C342" s="123" t="s">
        <v>256</v>
      </c>
    </row>
    <row r="343" spans="1:3" ht="30" customHeight="1">
      <c r="A343" s="146" t="s">
        <v>628</v>
      </c>
      <c r="B343" s="144"/>
      <c r="C343" s="144"/>
    </row>
    <row r="344" spans="1:3" ht="30" customHeight="1">
      <c r="A344" s="125" t="s">
        <v>811</v>
      </c>
      <c r="B344" s="126" t="s">
        <v>812</v>
      </c>
      <c r="C344" s="127">
        <v>11924</v>
      </c>
    </row>
    <row r="345" spans="1:3" ht="30" customHeight="1">
      <c r="A345" s="125" t="s">
        <v>813</v>
      </c>
      <c r="B345" s="126" t="s">
        <v>814</v>
      </c>
      <c r="C345" s="127">
        <v>787200</v>
      </c>
    </row>
    <row r="346" spans="1:3" ht="30" customHeight="1">
      <c r="A346" s="125" t="s">
        <v>815</v>
      </c>
      <c r="B346" s="126" t="s">
        <v>816</v>
      </c>
      <c r="C346" s="127">
        <v>736750</v>
      </c>
    </row>
    <row r="347" spans="1:3" ht="30" customHeight="1">
      <c r="A347" s="125" t="s">
        <v>817</v>
      </c>
      <c r="B347" s="126" t="s">
        <v>818</v>
      </c>
      <c r="C347" s="127">
        <v>3764510</v>
      </c>
    </row>
    <row r="348" spans="1:3" ht="30" customHeight="1">
      <c r="A348" s="125" t="s">
        <v>819</v>
      </c>
      <c r="B348" s="126" t="s">
        <v>820</v>
      </c>
      <c r="C348" s="127">
        <v>527916</v>
      </c>
    </row>
    <row r="349" spans="1:3" ht="30" customHeight="1">
      <c r="A349" s="125" t="s">
        <v>821</v>
      </c>
      <c r="B349" s="126" t="s">
        <v>822</v>
      </c>
      <c r="C349" s="127">
        <v>160700</v>
      </c>
    </row>
    <row r="350" spans="1:3" ht="30" customHeight="1">
      <c r="A350" s="125" t="s">
        <v>823</v>
      </c>
      <c r="B350" s="126" t="s">
        <v>824</v>
      </c>
      <c r="C350" s="127">
        <v>43034</v>
      </c>
    </row>
    <row r="351" spans="1:3" ht="30" customHeight="1">
      <c r="A351" s="125" t="s">
        <v>702</v>
      </c>
      <c r="B351" s="126" t="s">
        <v>749</v>
      </c>
      <c r="C351" s="127">
        <v>617000</v>
      </c>
    </row>
    <row r="352" spans="1:3" ht="30" customHeight="1">
      <c r="A352" s="125" t="s">
        <v>697</v>
      </c>
      <c r="B352" s="126" t="s">
        <v>698</v>
      </c>
      <c r="C352" s="127">
        <v>336625</v>
      </c>
    </row>
    <row r="353" spans="1:3" ht="30" customHeight="1">
      <c r="A353" s="125" t="s">
        <v>825</v>
      </c>
      <c r="B353" s="126" t="s">
        <v>826</v>
      </c>
      <c r="C353" s="127">
        <v>1858</v>
      </c>
    </row>
    <row r="354" spans="1:3" ht="30" customHeight="1">
      <c r="A354" s="125" t="s">
        <v>827</v>
      </c>
      <c r="B354" s="126" t="s">
        <v>828</v>
      </c>
      <c r="C354" s="127">
        <v>1764000</v>
      </c>
    </row>
    <row r="355" spans="1:3" ht="30" customHeight="1">
      <c r="A355" s="143" t="s">
        <v>635</v>
      </c>
      <c r="B355" s="144"/>
      <c r="C355" s="128">
        <v>8751517</v>
      </c>
    </row>
    <row r="356" spans="1:3" ht="30" customHeight="1">
      <c r="A356" s="145" t="s">
        <v>695</v>
      </c>
      <c r="B356" s="144"/>
      <c r="C356" s="129">
        <v>8751517</v>
      </c>
    </row>
    <row r="357" spans="1:3" ht="30" customHeight="1">
      <c r="A357" s="146" t="s">
        <v>635</v>
      </c>
      <c r="B357" s="144"/>
      <c r="C357" s="130">
        <v>8751517</v>
      </c>
    </row>
    <row r="358" spans="1:3" ht="30" customHeight="1">
      <c r="A358" s="146" t="s">
        <v>694</v>
      </c>
      <c r="B358" s="144"/>
      <c r="C358" s="130">
        <v>0</v>
      </c>
    </row>
    <row r="359" ht="30" customHeight="1"/>
  </sheetData>
  <sheetProtection/>
  <mergeCells count="159">
    <mergeCell ref="A3:C3"/>
    <mergeCell ref="A5:C5"/>
    <mergeCell ref="A9:B9"/>
    <mergeCell ref="A39:B39"/>
    <mergeCell ref="A40:B40"/>
    <mergeCell ref="A41:B41"/>
    <mergeCell ref="A42:B42"/>
    <mergeCell ref="A46:C46"/>
    <mergeCell ref="A48:C48"/>
    <mergeCell ref="A50:B50"/>
    <mergeCell ref="A59:B59"/>
    <mergeCell ref="A60:B60"/>
    <mergeCell ref="A61:B61"/>
    <mergeCell ref="A62:B62"/>
    <mergeCell ref="A63:C63"/>
    <mergeCell ref="A65:C65"/>
    <mergeCell ref="A70:B70"/>
    <mergeCell ref="A79:B79"/>
    <mergeCell ref="A80:B80"/>
    <mergeCell ref="A81:B81"/>
    <mergeCell ref="A82:B82"/>
    <mergeCell ref="A83:C83"/>
    <mergeCell ref="A85:C85"/>
    <mergeCell ref="A93:B93"/>
    <mergeCell ref="A96:B96"/>
    <mergeCell ref="A97:B97"/>
    <mergeCell ref="A98:B98"/>
    <mergeCell ref="A99:B99"/>
    <mergeCell ref="A100:C100"/>
    <mergeCell ref="A102:C102"/>
    <mergeCell ref="A105:B105"/>
    <mergeCell ref="A109:B109"/>
    <mergeCell ref="A110:B110"/>
    <mergeCell ref="A111:B111"/>
    <mergeCell ref="A112:B112"/>
    <mergeCell ref="A113:C113"/>
    <mergeCell ref="A115:C115"/>
    <mergeCell ref="A117:B117"/>
    <mergeCell ref="A118:B118"/>
    <mergeCell ref="A119:B119"/>
    <mergeCell ref="A120:B120"/>
    <mergeCell ref="A121:C121"/>
    <mergeCell ref="A123:C123"/>
    <mergeCell ref="A127:B127"/>
    <mergeCell ref="A148:B148"/>
    <mergeCell ref="A149:B149"/>
    <mergeCell ref="A150:B150"/>
    <mergeCell ref="A151:B151"/>
    <mergeCell ref="A152:C152"/>
    <mergeCell ref="A154:C154"/>
    <mergeCell ref="A160:B160"/>
    <mergeCell ref="A161:B161"/>
    <mergeCell ref="A162:B162"/>
    <mergeCell ref="A163:B163"/>
    <mergeCell ref="A164:C164"/>
    <mergeCell ref="A166:C166"/>
    <mergeCell ref="A169:B169"/>
    <mergeCell ref="A170:B170"/>
    <mergeCell ref="A171:B171"/>
    <mergeCell ref="A172:B172"/>
    <mergeCell ref="A173:C173"/>
    <mergeCell ref="A175:C175"/>
    <mergeCell ref="A178:B178"/>
    <mergeCell ref="A179:B179"/>
    <mergeCell ref="A180:B180"/>
    <mergeCell ref="A181:B181"/>
    <mergeCell ref="A182:C182"/>
    <mergeCell ref="A184:C184"/>
    <mergeCell ref="A186:B186"/>
    <mergeCell ref="A189:B189"/>
    <mergeCell ref="A190:B190"/>
    <mergeCell ref="A191:B191"/>
    <mergeCell ref="A192:B192"/>
    <mergeCell ref="A193:C193"/>
    <mergeCell ref="A195:C195"/>
    <mergeCell ref="A198:B198"/>
    <mergeCell ref="A199:B199"/>
    <mergeCell ref="A200:B200"/>
    <mergeCell ref="A201:B201"/>
    <mergeCell ref="A202:C202"/>
    <mergeCell ref="A204:C204"/>
    <mergeCell ref="A210:B210"/>
    <mergeCell ref="A211:B211"/>
    <mergeCell ref="A212:B212"/>
    <mergeCell ref="A213:B213"/>
    <mergeCell ref="A214:C214"/>
    <mergeCell ref="A216:C216"/>
    <mergeCell ref="A219:B219"/>
    <mergeCell ref="A220:B220"/>
    <mergeCell ref="A221:B221"/>
    <mergeCell ref="A222:B222"/>
    <mergeCell ref="A223:C223"/>
    <mergeCell ref="A225:C225"/>
    <mergeCell ref="A227:B227"/>
    <mergeCell ref="A228:B228"/>
    <mergeCell ref="A229:B229"/>
    <mergeCell ref="A230:B230"/>
    <mergeCell ref="A231:C231"/>
    <mergeCell ref="A233:C233"/>
    <mergeCell ref="A239:B239"/>
    <mergeCell ref="A240:B240"/>
    <mergeCell ref="A241:B241"/>
    <mergeCell ref="A242:B242"/>
    <mergeCell ref="A243:C243"/>
    <mergeCell ref="A245:C245"/>
    <mergeCell ref="A248:B248"/>
    <mergeCell ref="A249:B249"/>
    <mergeCell ref="A250:B250"/>
    <mergeCell ref="A251:B251"/>
    <mergeCell ref="A252:C252"/>
    <mergeCell ref="A254:C254"/>
    <mergeCell ref="A260:B260"/>
    <mergeCell ref="A261:B261"/>
    <mergeCell ref="A262:B262"/>
    <mergeCell ref="A263:B263"/>
    <mergeCell ref="A264:C264"/>
    <mergeCell ref="A266:C266"/>
    <mergeCell ref="A268:B268"/>
    <mergeCell ref="A278:B278"/>
    <mergeCell ref="A279:B279"/>
    <mergeCell ref="A280:B280"/>
    <mergeCell ref="A281:B281"/>
    <mergeCell ref="A282:C282"/>
    <mergeCell ref="A284:C284"/>
    <mergeCell ref="A286:B286"/>
    <mergeCell ref="A287:B287"/>
    <mergeCell ref="A288:B288"/>
    <mergeCell ref="A289:B289"/>
    <mergeCell ref="A290:C290"/>
    <mergeCell ref="A292:C292"/>
    <mergeCell ref="A295:B295"/>
    <mergeCell ref="A296:B296"/>
    <mergeCell ref="A297:B297"/>
    <mergeCell ref="A298:B298"/>
    <mergeCell ref="A299:C299"/>
    <mergeCell ref="A301:C301"/>
    <mergeCell ref="A303:B303"/>
    <mergeCell ref="A304:B304"/>
    <mergeCell ref="A305:B305"/>
    <mergeCell ref="A306:B306"/>
    <mergeCell ref="A307:C307"/>
    <mergeCell ref="A309:C309"/>
    <mergeCell ref="A311:B311"/>
    <mergeCell ref="A327:B327"/>
    <mergeCell ref="A328:B328"/>
    <mergeCell ref="A329:B329"/>
    <mergeCell ref="A330:B330"/>
    <mergeCell ref="A331:C331"/>
    <mergeCell ref="A333:C333"/>
    <mergeCell ref="A355:B355"/>
    <mergeCell ref="A356:B356"/>
    <mergeCell ref="A357:B357"/>
    <mergeCell ref="A358:B358"/>
    <mergeCell ref="A337:B337"/>
    <mergeCell ref="A338:B338"/>
    <mergeCell ref="A339:B339"/>
    <mergeCell ref="A340:B340"/>
    <mergeCell ref="A341:C341"/>
    <mergeCell ref="A343:C343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J22" sqref="J22"/>
    </sheetView>
  </sheetViews>
  <sheetFormatPr defaultColWidth="9.140625" defaultRowHeight="15"/>
  <cols>
    <col min="1" max="1" width="14.8515625" style="0" customWidth="1"/>
    <col min="2" max="2" width="42.8515625" style="0" customWidth="1"/>
    <col min="3" max="3" width="8.8515625" style="0" customWidth="1"/>
    <col min="4" max="4" width="39.00390625" style="0" customWidth="1"/>
  </cols>
  <sheetData>
    <row r="1" spans="1:7" ht="15">
      <c r="A1" s="142" t="s">
        <v>406</v>
      </c>
      <c r="B1" s="137"/>
      <c r="C1" s="137"/>
      <c r="D1" s="137"/>
      <c r="E1" s="26"/>
      <c r="F1" s="26"/>
      <c r="G1" s="26"/>
    </row>
    <row r="2" spans="1:4" ht="30.75" customHeight="1">
      <c r="A2" s="149" t="s">
        <v>118</v>
      </c>
      <c r="B2" s="149"/>
      <c r="C2" s="149"/>
      <c r="D2" s="149"/>
    </row>
    <row r="3" spans="1:4" ht="15">
      <c r="A3" s="8"/>
      <c r="B3" s="8"/>
      <c r="C3" s="8"/>
      <c r="D3" s="9" t="s">
        <v>171</v>
      </c>
    </row>
    <row r="4" spans="1:4" ht="25.5">
      <c r="A4" s="10" t="s">
        <v>110</v>
      </c>
      <c r="B4" s="10" t="s">
        <v>111</v>
      </c>
      <c r="C4" s="10" t="s">
        <v>119</v>
      </c>
      <c r="D4" s="10" t="s">
        <v>249</v>
      </c>
    </row>
    <row r="5" spans="1:4" ht="15">
      <c r="A5" s="10" t="s">
        <v>112</v>
      </c>
      <c r="B5" s="10" t="s">
        <v>113</v>
      </c>
      <c r="C5" s="10" t="s">
        <v>114</v>
      </c>
      <c r="D5" s="10" t="s">
        <v>121</v>
      </c>
    </row>
    <row r="6" spans="1:4" ht="15">
      <c r="A6" s="150" t="s">
        <v>122</v>
      </c>
      <c r="B6" s="150"/>
      <c r="C6" s="150"/>
      <c r="D6" s="150"/>
    </row>
    <row r="7" spans="1:4" ht="15">
      <c r="A7" s="11" t="s">
        <v>115</v>
      </c>
      <c r="B7" s="12" t="s">
        <v>123</v>
      </c>
      <c r="C7" s="13" t="s">
        <v>124</v>
      </c>
      <c r="D7" s="14">
        <f>'2.melléklet költségv.kiadás'!E18</f>
        <v>13161252</v>
      </c>
    </row>
    <row r="8" spans="1:4" ht="21" customHeight="1">
      <c r="A8" s="11" t="s">
        <v>116</v>
      </c>
      <c r="B8" s="12" t="s">
        <v>125</v>
      </c>
      <c r="C8" s="13" t="s">
        <v>126</v>
      </c>
      <c r="D8" s="14">
        <f>'2.melléklet költségv.kiadás'!E19</f>
        <v>2511436</v>
      </c>
    </row>
    <row r="9" spans="1:4" ht="15">
      <c r="A9" s="11" t="s">
        <v>127</v>
      </c>
      <c r="B9" s="12" t="s">
        <v>128</v>
      </c>
      <c r="C9" s="13" t="s">
        <v>129</v>
      </c>
      <c r="D9" s="14">
        <f>'2.melléklet költségv.kiadás'!E40</f>
        <v>9485561</v>
      </c>
    </row>
    <row r="10" spans="1:4" ht="15">
      <c r="A10" s="11" t="s">
        <v>130</v>
      </c>
      <c r="B10" s="15" t="s">
        <v>131</v>
      </c>
      <c r="C10" s="13" t="s">
        <v>132</v>
      </c>
      <c r="D10" s="16">
        <f>'2.melléklet költségv.kiadás'!E46</f>
        <v>1778623</v>
      </c>
    </row>
    <row r="11" spans="1:4" ht="15">
      <c r="A11" s="11" t="s">
        <v>133</v>
      </c>
      <c r="B11" s="17" t="s">
        <v>134</v>
      </c>
      <c r="C11" s="13" t="s">
        <v>135</v>
      </c>
      <c r="D11" s="16">
        <f>'2.melléklet költségv.kiadás'!E55</f>
        <v>3792567</v>
      </c>
    </row>
    <row r="12" spans="1:4" ht="15">
      <c r="A12" s="11" t="s">
        <v>136</v>
      </c>
      <c r="B12" s="17" t="s">
        <v>185</v>
      </c>
      <c r="C12" s="13" t="s">
        <v>213</v>
      </c>
      <c r="D12" s="16">
        <f>'2.melléklet költségv.kiadás'!E71</f>
        <v>704706</v>
      </c>
    </row>
    <row r="13" spans="1:4" ht="16.5" customHeight="1">
      <c r="A13" s="18"/>
      <c r="B13" s="19" t="s">
        <v>137</v>
      </c>
      <c r="C13" s="20"/>
      <c r="D13" s="21">
        <f>SUM(D7:D12)</f>
        <v>31434145</v>
      </c>
    </row>
    <row r="14" spans="1:4" ht="25.5">
      <c r="A14" s="11" t="s">
        <v>138</v>
      </c>
      <c r="B14" s="12" t="s">
        <v>139</v>
      </c>
      <c r="C14" s="13" t="s">
        <v>140</v>
      </c>
      <c r="D14" s="16">
        <f>'1.mekll költségvetési bevétel'!E17</f>
        <v>30025751</v>
      </c>
    </row>
    <row r="15" spans="1:4" ht="15">
      <c r="A15" s="11" t="s">
        <v>141</v>
      </c>
      <c r="B15" s="12" t="s">
        <v>142</v>
      </c>
      <c r="C15" s="13" t="s">
        <v>143</v>
      </c>
      <c r="D15" s="16">
        <f>'1.mekll költségvetési bevétel'!E33</f>
        <v>6032034</v>
      </c>
    </row>
    <row r="16" spans="1:4" ht="15">
      <c r="A16" s="11" t="s">
        <v>144</v>
      </c>
      <c r="B16" s="12" t="s">
        <v>145</v>
      </c>
      <c r="C16" s="13" t="s">
        <v>146</v>
      </c>
      <c r="D16" s="16">
        <f>'1.mekll költségvetési bevétel'!E44</f>
        <v>10292920</v>
      </c>
    </row>
    <row r="17" spans="1:4" ht="15">
      <c r="A17" s="11" t="s">
        <v>147</v>
      </c>
      <c r="B17" s="12" t="s">
        <v>148</v>
      </c>
      <c r="C17" s="13" t="s">
        <v>149</v>
      </c>
      <c r="D17" s="16">
        <v>0</v>
      </c>
    </row>
    <row r="18" spans="1:4" ht="15">
      <c r="A18" s="11" t="s">
        <v>150</v>
      </c>
      <c r="B18" s="12" t="s">
        <v>107</v>
      </c>
      <c r="C18" s="13"/>
      <c r="D18" s="16">
        <f>'1.mekll költségvetési bevétel'!E60</f>
        <v>12972544</v>
      </c>
    </row>
    <row r="19" spans="1:4" ht="18.75" customHeight="1">
      <c r="A19" s="18"/>
      <c r="B19" s="22" t="s">
        <v>145</v>
      </c>
      <c r="C19" s="22"/>
      <c r="D19" s="21">
        <f>SUM(D14:D18)</f>
        <v>59323249</v>
      </c>
    </row>
    <row r="20" spans="1:4" ht="15">
      <c r="A20" s="150" t="s">
        <v>151</v>
      </c>
      <c r="B20" s="150"/>
      <c r="C20" s="150"/>
      <c r="D20" s="150"/>
    </row>
    <row r="21" spans="1:4" ht="15">
      <c r="A21" s="11" t="s">
        <v>152</v>
      </c>
      <c r="B21" s="12" t="s">
        <v>153</v>
      </c>
      <c r="C21" s="13" t="s">
        <v>154</v>
      </c>
      <c r="D21" s="23">
        <f>'2.melléklet költségv.kiadás'!E60</f>
        <v>1181890</v>
      </c>
    </row>
    <row r="22" spans="1:4" ht="15">
      <c r="A22" s="11" t="s">
        <v>155</v>
      </c>
      <c r="B22" s="12" t="s">
        <v>156</v>
      </c>
      <c r="C22" s="13" t="s">
        <v>157</v>
      </c>
      <c r="D22" s="23">
        <f>'2.melléklet költségv.kiadás'!E63</f>
        <v>11314415</v>
      </c>
    </row>
    <row r="23" spans="1:4" ht="15">
      <c r="A23" s="11" t="s">
        <v>158</v>
      </c>
      <c r="B23" s="17" t="s">
        <v>159</v>
      </c>
      <c r="C23" s="13" t="s">
        <v>160</v>
      </c>
      <c r="D23" s="23">
        <v>0</v>
      </c>
    </row>
    <row r="24" spans="1:4" ht="17.25" customHeight="1">
      <c r="A24" s="18"/>
      <c r="B24" s="22" t="s">
        <v>162</v>
      </c>
      <c r="C24" s="22"/>
      <c r="D24" s="24">
        <f>SUM(D21:D23)</f>
        <v>12496305</v>
      </c>
    </row>
    <row r="25" spans="1:4" ht="25.5">
      <c r="A25" s="11" t="s">
        <v>161</v>
      </c>
      <c r="B25" s="12" t="s">
        <v>164</v>
      </c>
      <c r="C25" s="13" t="s">
        <v>165</v>
      </c>
      <c r="D25" s="23">
        <f>'1.mekll költségvetési bevétel'!E19</f>
        <v>11707810</v>
      </c>
    </row>
    <row r="26" spans="1:4" ht="15">
      <c r="A26" s="11" t="s">
        <v>163</v>
      </c>
      <c r="B26" s="12" t="s">
        <v>167</v>
      </c>
      <c r="C26" s="13" t="s">
        <v>168</v>
      </c>
      <c r="D26" s="23">
        <f>'1.mekll költségvetési bevétel'!E46</f>
        <v>1764000</v>
      </c>
    </row>
    <row r="27" spans="1:4" ht="15">
      <c r="A27" s="11" t="s">
        <v>166</v>
      </c>
      <c r="B27" s="12" t="s">
        <v>169</v>
      </c>
      <c r="C27" s="13" t="s">
        <v>170</v>
      </c>
      <c r="D27" s="23">
        <f>'1.mekll költségvetési bevétel'!E49</f>
        <v>41000</v>
      </c>
    </row>
    <row r="28" spans="1:4" ht="15" customHeight="1">
      <c r="A28" s="18"/>
      <c r="B28" s="22" t="s">
        <v>167</v>
      </c>
      <c r="C28" s="22"/>
      <c r="D28" s="24">
        <f>SUM(D25:D27)</f>
        <v>13512810</v>
      </c>
    </row>
    <row r="30" spans="2:4" ht="15">
      <c r="B30" s="60" t="s">
        <v>214</v>
      </c>
      <c r="D30" s="112">
        <f>D19+D28</f>
        <v>72836059</v>
      </c>
    </row>
    <row r="31" spans="2:4" ht="15">
      <c r="B31" s="60" t="s">
        <v>215</v>
      </c>
      <c r="D31" s="112">
        <f>D13+D24</f>
        <v>43930450</v>
      </c>
    </row>
  </sheetData>
  <sheetProtection/>
  <mergeCells count="4">
    <mergeCell ref="A2:D2"/>
    <mergeCell ref="A6:D6"/>
    <mergeCell ref="A20:D20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34.7109375" style="0" customWidth="1"/>
    <col min="2" max="2" width="47.140625" style="0" customWidth="1"/>
    <col min="3" max="3" width="13.140625" style="0" customWidth="1"/>
    <col min="4" max="4" width="10.421875" style="0" customWidth="1"/>
    <col min="5" max="5" width="17.421875" style="0" customWidth="1"/>
  </cols>
  <sheetData>
    <row r="1" spans="1:5" ht="15">
      <c r="A1" s="142" t="s">
        <v>18</v>
      </c>
      <c r="B1" s="173"/>
      <c r="C1" s="173"/>
      <c r="D1" s="175"/>
      <c r="E1" s="175"/>
    </row>
    <row r="2" spans="1:5" ht="15">
      <c r="A2" s="176" t="s">
        <v>198</v>
      </c>
      <c r="B2" s="176"/>
      <c r="C2" s="176"/>
      <c r="D2" s="177"/>
      <c r="E2" s="177"/>
    </row>
    <row r="3" spans="1:5" ht="15">
      <c r="A3" s="174"/>
      <c r="B3" s="174"/>
      <c r="C3" s="174"/>
      <c r="D3" s="174"/>
      <c r="E3" s="174"/>
    </row>
    <row r="4" spans="1:5" ht="15">
      <c r="A4" s="174"/>
      <c r="B4" s="174"/>
      <c r="C4" s="174"/>
      <c r="D4" s="174"/>
      <c r="E4" s="174"/>
    </row>
    <row r="5" spans="1:5" ht="15">
      <c r="A5" s="178" t="s">
        <v>186</v>
      </c>
      <c r="B5" s="178"/>
      <c r="C5" s="178"/>
      <c r="D5" s="174"/>
      <c r="E5" s="174"/>
    </row>
    <row r="6" spans="1:5" ht="15">
      <c r="A6" s="174" t="s">
        <v>187</v>
      </c>
      <c r="B6" s="174"/>
      <c r="C6" s="179"/>
      <c r="D6" s="174"/>
      <c r="E6" s="174"/>
    </row>
    <row r="7" spans="1:5" ht="15">
      <c r="A7" s="174"/>
      <c r="B7" s="174" t="s">
        <v>188</v>
      </c>
      <c r="C7" s="179">
        <v>50000</v>
      </c>
      <c r="D7" s="174"/>
      <c r="E7" s="174"/>
    </row>
    <row r="8" spans="1:5" ht="15">
      <c r="A8" s="174"/>
      <c r="B8" s="174" t="s">
        <v>189</v>
      </c>
      <c r="C8" s="179">
        <v>61000</v>
      </c>
      <c r="D8" s="174"/>
      <c r="E8" s="174"/>
    </row>
    <row r="9" spans="1:5" ht="15">
      <c r="A9" s="174"/>
      <c r="B9" s="174"/>
      <c r="C9" s="179"/>
      <c r="D9" s="174"/>
      <c r="E9" s="174"/>
    </row>
    <row r="10" spans="1:5" ht="15">
      <c r="A10" s="174" t="s">
        <v>561</v>
      </c>
      <c r="B10" s="174" t="s">
        <v>89</v>
      </c>
      <c r="C10" s="179">
        <v>408000</v>
      </c>
      <c r="D10" s="179"/>
      <c r="E10" s="174"/>
    </row>
    <row r="11" spans="1:5" ht="15">
      <c r="A11" s="174"/>
      <c r="B11" s="174"/>
      <c r="C11" s="179"/>
      <c r="D11" s="179"/>
      <c r="E11" s="174"/>
    </row>
    <row r="12" spans="1:5" ht="15">
      <c r="A12" s="174" t="s">
        <v>830</v>
      </c>
      <c r="B12" s="174"/>
      <c r="C12" s="179"/>
      <c r="D12" s="179"/>
      <c r="E12" s="174"/>
    </row>
    <row r="13" spans="1:5" ht="15">
      <c r="A13" s="174"/>
      <c r="B13" s="174"/>
      <c r="C13" s="179"/>
      <c r="D13" s="179"/>
      <c r="E13" s="174"/>
    </row>
    <row r="14" spans="1:5" ht="15">
      <c r="A14" s="174"/>
      <c r="B14" s="174" t="s">
        <v>90</v>
      </c>
      <c r="C14" s="179">
        <v>2670240</v>
      </c>
      <c r="D14" s="179"/>
      <c r="E14" s="174"/>
    </row>
    <row r="15" spans="1:5" ht="15">
      <c r="A15" s="174"/>
      <c r="B15" s="174" t="s">
        <v>564</v>
      </c>
      <c r="C15" s="179">
        <v>188670</v>
      </c>
      <c r="D15" s="179"/>
      <c r="E15" s="174"/>
    </row>
    <row r="16" spans="1:5" ht="15">
      <c r="A16" s="174"/>
      <c r="B16" s="174" t="s">
        <v>565</v>
      </c>
      <c r="C16" s="179">
        <v>326398</v>
      </c>
      <c r="D16" s="179"/>
      <c r="E16" s="174"/>
    </row>
    <row r="17" spans="1:5" ht="15">
      <c r="A17" s="174"/>
      <c r="B17" s="174" t="s">
        <v>92</v>
      </c>
      <c r="C17" s="179">
        <v>20325</v>
      </c>
      <c r="D17" s="179"/>
      <c r="E17" s="174"/>
    </row>
    <row r="18" spans="1:5" ht="15">
      <c r="A18" s="174"/>
      <c r="B18" s="174" t="s">
        <v>91</v>
      </c>
      <c r="C18" s="179">
        <v>50000</v>
      </c>
      <c r="D18" s="179"/>
      <c r="E18" s="174"/>
    </row>
    <row r="19" spans="1:5" ht="15">
      <c r="A19" s="174" t="s">
        <v>562</v>
      </c>
      <c r="B19" s="174"/>
      <c r="C19" s="179"/>
      <c r="D19" s="179"/>
      <c r="E19" s="174"/>
    </row>
    <row r="20" spans="1:5" ht="15">
      <c r="A20" s="174"/>
      <c r="B20" s="174" t="s">
        <v>563</v>
      </c>
      <c r="C20" s="179">
        <v>17934</v>
      </c>
      <c r="D20" s="179"/>
      <c r="E20" s="174"/>
    </row>
    <row r="21" spans="1:5" ht="15">
      <c r="A21" s="174"/>
      <c r="B21" s="174"/>
      <c r="C21" s="174"/>
      <c r="D21" s="174"/>
      <c r="E21" s="174"/>
    </row>
    <row r="22" spans="1:5" ht="15">
      <c r="A22" s="174"/>
      <c r="B22" s="174"/>
      <c r="C22" s="174"/>
      <c r="D22" s="174"/>
      <c r="E22" s="174"/>
    </row>
    <row r="23" spans="1:5" ht="15.75">
      <c r="A23" s="180" t="s">
        <v>197</v>
      </c>
      <c r="B23" s="180"/>
      <c r="C23" s="181">
        <v>3792567</v>
      </c>
      <c r="D23" s="174"/>
      <c r="E23" s="179"/>
    </row>
    <row r="24" spans="1:5" ht="15">
      <c r="A24" s="174"/>
      <c r="B24" s="174"/>
      <c r="C24" s="174"/>
      <c r="D24" s="174"/>
      <c r="E24" s="174"/>
    </row>
    <row r="25" spans="1:5" ht="15">
      <c r="A25" s="182" t="s">
        <v>190</v>
      </c>
      <c r="B25" s="182"/>
      <c r="C25" s="182"/>
      <c r="D25" s="174"/>
      <c r="E25" s="174"/>
    </row>
    <row r="26" spans="1:5" ht="15">
      <c r="A26" s="174"/>
      <c r="B26" s="174"/>
      <c r="C26" s="174"/>
      <c r="D26" s="174"/>
      <c r="E26" s="174"/>
    </row>
    <row r="27" spans="1:5" ht="15">
      <c r="A27" s="174" t="s">
        <v>93</v>
      </c>
      <c r="B27" s="174"/>
      <c r="C27" s="174"/>
      <c r="D27" s="174"/>
      <c r="E27" s="174"/>
    </row>
    <row r="28" spans="1:5" ht="15">
      <c r="A28" s="174"/>
      <c r="B28" s="174" t="s">
        <v>191</v>
      </c>
      <c r="C28" s="179">
        <v>41000</v>
      </c>
      <c r="D28" s="174"/>
      <c r="E28" s="174"/>
    </row>
    <row r="29" spans="1:5" ht="15">
      <c r="A29" s="174" t="s">
        <v>192</v>
      </c>
      <c r="B29" s="174"/>
      <c r="C29" s="179"/>
      <c r="D29" s="174"/>
      <c r="E29" s="174"/>
    </row>
    <row r="30" spans="1:5" ht="15">
      <c r="A30" s="174"/>
      <c r="B30" s="174" t="s">
        <v>193</v>
      </c>
      <c r="C30" s="179">
        <v>92800</v>
      </c>
      <c r="D30" s="174"/>
      <c r="E30" s="174"/>
    </row>
    <row r="31" spans="1:5" ht="15">
      <c r="A31" s="174" t="s">
        <v>194</v>
      </c>
      <c r="B31" s="174"/>
      <c r="C31" s="179"/>
      <c r="D31" s="174"/>
      <c r="E31" s="174"/>
    </row>
    <row r="32" spans="1:5" ht="15">
      <c r="A32" s="174"/>
      <c r="B32" s="174" t="s">
        <v>195</v>
      </c>
      <c r="C32" s="179">
        <v>11024863</v>
      </c>
      <c r="D32" s="174"/>
      <c r="E32" s="174"/>
    </row>
    <row r="33" spans="1:5" ht="15">
      <c r="A33" s="174" t="s">
        <v>624</v>
      </c>
      <c r="B33" s="174"/>
      <c r="C33" s="179"/>
      <c r="D33" s="174"/>
      <c r="E33" s="174"/>
    </row>
    <row r="34" spans="1:5" ht="15">
      <c r="A34" s="174"/>
      <c r="B34" s="174" t="s">
        <v>623</v>
      </c>
      <c r="C34" s="179">
        <v>16525</v>
      </c>
      <c r="D34" s="174"/>
      <c r="E34" s="174"/>
    </row>
    <row r="35" spans="1:5" ht="15">
      <c r="A35" s="174"/>
      <c r="B35" s="174"/>
      <c r="C35" s="179"/>
      <c r="D35" s="174"/>
      <c r="E35" s="174"/>
    </row>
    <row r="36" spans="1:5" ht="15">
      <c r="A36" s="174"/>
      <c r="B36" s="174"/>
      <c r="C36" s="179"/>
      <c r="D36" s="174"/>
      <c r="E36" s="174"/>
    </row>
    <row r="37" spans="1:5" ht="15.75">
      <c r="A37" s="180" t="s">
        <v>196</v>
      </c>
      <c r="B37" s="180"/>
      <c r="C37" s="183">
        <f>SUM(C28:C35)</f>
        <v>11175188</v>
      </c>
      <c r="D37" s="174"/>
      <c r="E37" s="174"/>
    </row>
    <row r="38" spans="1:5" ht="15">
      <c r="A38" s="174"/>
      <c r="B38" s="174"/>
      <c r="C38" s="179"/>
      <c r="D38" s="174"/>
      <c r="E38" s="174"/>
    </row>
    <row r="39" spans="1:5" ht="15">
      <c r="A39" s="174"/>
      <c r="B39" s="174"/>
      <c r="C39" s="179"/>
      <c r="D39" s="174"/>
      <c r="E39" s="174"/>
    </row>
    <row r="40" spans="1:5" ht="15">
      <c r="A40" s="174"/>
      <c r="B40" s="174"/>
      <c r="C40" s="174"/>
      <c r="D40" s="174"/>
      <c r="E40" s="174"/>
    </row>
    <row r="41" spans="1:5" ht="15">
      <c r="A41" s="174"/>
      <c r="B41" s="174"/>
      <c r="C41" s="174"/>
      <c r="D41" s="174"/>
      <c r="E41" s="174"/>
    </row>
  </sheetData>
  <sheetProtection/>
  <mergeCells count="4">
    <mergeCell ref="A25:C25"/>
    <mergeCell ref="A5:C5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6">
      <selection activeCell="C50" sqref="C50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120.57421875" style="0" bestFit="1" customWidth="1"/>
    <col min="4" max="4" width="18.140625" style="0" bestFit="1" customWidth="1"/>
    <col min="5" max="5" width="15.140625" style="0" customWidth="1"/>
  </cols>
  <sheetData>
    <row r="1" spans="1:4" ht="15">
      <c r="A1" s="151" t="s">
        <v>19</v>
      </c>
      <c r="B1" s="134"/>
      <c r="C1" s="134"/>
      <c r="D1" s="134"/>
    </row>
    <row r="2" spans="1:4" ht="15">
      <c r="A2" s="5"/>
      <c r="B2" s="5"/>
      <c r="C2" s="5"/>
      <c r="D2" s="5"/>
    </row>
    <row r="3" spans="1:4" ht="15">
      <c r="A3" s="142" t="s">
        <v>199</v>
      </c>
      <c r="B3" s="142"/>
      <c r="C3" s="142"/>
      <c r="D3" s="142"/>
    </row>
    <row r="4" spans="1:4" ht="15">
      <c r="A4" s="25"/>
      <c r="B4" s="25"/>
      <c r="C4" s="25"/>
      <c r="D4" s="25"/>
    </row>
    <row r="6" spans="2:5" ht="15">
      <c r="B6" s="115" t="s">
        <v>567</v>
      </c>
      <c r="C6" s="115" t="s">
        <v>566</v>
      </c>
      <c r="D6" s="115" t="s">
        <v>568</v>
      </c>
      <c r="E6" s="115" t="s">
        <v>569</v>
      </c>
    </row>
    <row r="7" spans="2:5" ht="15">
      <c r="B7" s="115" t="s">
        <v>113</v>
      </c>
      <c r="C7" s="115" t="s">
        <v>114</v>
      </c>
      <c r="D7" s="115" t="s">
        <v>121</v>
      </c>
      <c r="E7" s="115" t="s">
        <v>206</v>
      </c>
    </row>
    <row r="8" spans="2:5" ht="15">
      <c r="B8" s="56" t="s">
        <v>570</v>
      </c>
      <c r="C8" s="56" t="s">
        <v>571</v>
      </c>
      <c r="D8" s="56" t="s">
        <v>572</v>
      </c>
      <c r="E8" s="116">
        <v>5279925</v>
      </c>
    </row>
    <row r="9" spans="2:5" ht="15">
      <c r="B9" s="56" t="s">
        <v>573</v>
      </c>
      <c r="C9" s="56" t="s">
        <v>574</v>
      </c>
      <c r="D9" s="56" t="s">
        <v>575</v>
      </c>
      <c r="E9" s="116">
        <v>1092700</v>
      </c>
    </row>
    <row r="10" spans="2:5" ht="15">
      <c r="B10" s="56" t="s">
        <v>576</v>
      </c>
      <c r="C10" s="56" t="s">
        <v>577</v>
      </c>
      <c r="D10" s="56" t="s">
        <v>578</v>
      </c>
      <c r="E10" s="116">
        <v>2432000</v>
      </c>
    </row>
    <row r="11" spans="2:5" ht="15">
      <c r="B11" s="56" t="s">
        <v>579</v>
      </c>
      <c r="C11" s="56" t="s">
        <v>580</v>
      </c>
      <c r="D11" s="56" t="s">
        <v>581</v>
      </c>
      <c r="E11" s="116">
        <v>570285</v>
      </c>
    </row>
    <row r="12" spans="2:5" ht="15">
      <c r="B12" s="56" t="s">
        <v>582</v>
      </c>
      <c r="C12" s="56" t="s">
        <v>583</v>
      </c>
      <c r="D12" s="56" t="s">
        <v>578</v>
      </c>
      <c r="E12" s="116">
        <v>1184940</v>
      </c>
    </row>
    <row r="13" spans="2:5" ht="15">
      <c r="B13" s="56" t="s">
        <v>584</v>
      </c>
      <c r="C13" s="56" t="s">
        <v>585</v>
      </c>
      <c r="D13" s="56" t="s">
        <v>217</v>
      </c>
      <c r="E13" s="116">
        <v>5000000</v>
      </c>
    </row>
    <row r="14" spans="2:5" ht="15">
      <c r="B14" s="56" t="s">
        <v>586</v>
      </c>
      <c r="C14" s="56" t="s">
        <v>587</v>
      </c>
      <c r="D14" s="56" t="s">
        <v>588</v>
      </c>
      <c r="E14" s="116">
        <v>15300</v>
      </c>
    </row>
    <row r="15" spans="2:5" ht="36">
      <c r="B15" s="117" t="s">
        <v>589</v>
      </c>
      <c r="C15" s="117" t="s">
        <v>590</v>
      </c>
      <c r="D15" s="56"/>
      <c r="E15" s="116">
        <v>1544284</v>
      </c>
    </row>
    <row r="16" spans="2:5" ht="15">
      <c r="B16" s="118" t="s">
        <v>591</v>
      </c>
      <c r="C16" s="118" t="s">
        <v>592</v>
      </c>
      <c r="D16" s="118" t="s">
        <v>572</v>
      </c>
      <c r="E16" s="119">
        <f>SUM(E9:E15)</f>
        <v>11839509</v>
      </c>
    </row>
    <row r="17" spans="2:5" ht="15">
      <c r="B17" s="118"/>
      <c r="C17" s="118"/>
      <c r="D17" s="118"/>
      <c r="E17" s="119"/>
    </row>
    <row r="18" spans="2:5" ht="15">
      <c r="B18" s="56" t="s">
        <v>593</v>
      </c>
      <c r="C18" s="56" t="s">
        <v>594</v>
      </c>
      <c r="D18" s="56" t="s">
        <v>572</v>
      </c>
      <c r="E18" s="116">
        <v>2078153</v>
      </c>
    </row>
    <row r="19" spans="2:5" ht="15">
      <c r="B19" s="56" t="s">
        <v>595</v>
      </c>
      <c r="C19" s="56" t="s">
        <v>596</v>
      </c>
      <c r="D19" s="56" t="s">
        <v>597</v>
      </c>
      <c r="E19" s="116">
        <v>2500000</v>
      </c>
    </row>
    <row r="20" spans="2:5" ht="15">
      <c r="B20" s="56"/>
      <c r="C20" s="103" t="s">
        <v>605</v>
      </c>
      <c r="D20" s="56"/>
      <c r="E20" s="116">
        <v>160020</v>
      </c>
    </row>
    <row r="21" spans="2:5" ht="15">
      <c r="B21" s="56"/>
      <c r="C21" s="103" t="s">
        <v>604</v>
      </c>
      <c r="D21" s="56"/>
      <c r="E21" s="116">
        <v>161941</v>
      </c>
    </row>
    <row r="22" spans="2:5" ht="15">
      <c r="B22" s="56" t="s">
        <v>598</v>
      </c>
      <c r="C22" s="56" t="s">
        <v>599</v>
      </c>
      <c r="D22" s="56" t="s">
        <v>572</v>
      </c>
      <c r="E22" s="116">
        <v>113955</v>
      </c>
    </row>
    <row r="23" spans="2:5" ht="15">
      <c r="B23" s="56"/>
      <c r="C23" s="56" t="s">
        <v>603</v>
      </c>
      <c r="D23" s="56"/>
      <c r="E23" s="120">
        <f>SUM(E18:E22)</f>
        <v>5014069</v>
      </c>
    </row>
    <row r="24" spans="2:5" ht="15">
      <c r="B24" s="56"/>
      <c r="C24" s="56"/>
      <c r="D24" s="56"/>
      <c r="E24" s="116"/>
    </row>
    <row r="25" spans="2:5" ht="15">
      <c r="B25" s="56" t="s">
        <v>600</v>
      </c>
      <c r="C25" s="56" t="s">
        <v>601</v>
      </c>
      <c r="D25" s="56" t="s">
        <v>602</v>
      </c>
      <c r="E25" s="116">
        <v>1200000</v>
      </c>
    </row>
    <row r="26" spans="2:5" ht="15">
      <c r="B26" s="152" t="s">
        <v>117</v>
      </c>
      <c r="C26" s="153"/>
      <c r="D26" s="154"/>
      <c r="E26" s="30">
        <f>E16+E23+E25</f>
        <v>18053578</v>
      </c>
    </row>
    <row r="31" spans="2:4" ht="15">
      <c r="B31" s="135" t="s">
        <v>606</v>
      </c>
      <c r="C31" s="136"/>
      <c r="D31" s="136"/>
    </row>
    <row r="32" spans="2:4" ht="15">
      <c r="B32" s="113" t="s">
        <v>254</v>
      </c>
      <c r="C32" s="113" t="s">
        <v>111</v>
      </c>
      <c r="D32" s="113" t="s">
        <v>172</v>
      </c>
    </row>
    <row r="33" spans="2:4" ht="15">
      <c r="B33" s="113">
        <v>1</v>
      </c>
      <c r="C33" s="113">
        <v>2</v>
      </c>
      <c r="D33" s="113">
        <v>3</v>
      </c>
    </row>
    <row r="34" spans="2:4" ht="25.5">
      <c r="B34" s="102" t="s">
        <v>257</v>
      </c>
      <c r="C34" s="103" t="s">
        <v>607</v>
      </c>
      <c r="D34" s="104">
        <v>2325</v>
      </c>
    </row>
    <row r="35" spans="2:4" ht="15">
      <c r="B35" s="102" t="s">
        <v>526</v>
      </c>
      <c r="C35" s="103" t="s">
        <v>608</v>
      </c>
      <c r="D35" s="104">
        <v>1</v>
      </c>
    </row>
    <row r="36" spans="2:4" ht="25.5">
      <c r="B36" s="102" t="s">
        <v>323</v>
      </c>
      <c r="C36" s="103" t="s">
        <v>609</v>
      </c>
      <c r="D36" s="104">
        <v>2325</v>
      </c>
    </row>
    <row r="37" spans="2:4" ht="25.5">
      <c r="B37" s="102" t="s">
        <v>325</v>
      </c>
      <c r="C37" s="103" t="s">
        <v>610</v>
      </c>
      <c r="D37" s="104">
        <v>2619700</v>
      </c>
    </row>
    <row r="38" spans="2:4" ht="15">
      <c r="B38" s="105" t="s">
        <v>333</v>
      </c>
      <c r="C38" s="106" t="s">
        <v>611</v>
      </c>
      <c r="D38" s="107">
        <v>2326</v>
      </c>
    </row>
    <row r="39" spans="2:4" ht="25.5">
      <c r="B39" s="105" t="s">
        <v>421</v>
      </c>
      <c r="C39" s="106" t="s">
        <v>612</v>
      </c>
      <c r="D39" s="107">
        <v>2326</v>
      </c>
    </row>
    <row r="40" spans="2:4" ht="15">
      <c r="B40" s="105" t="s">
        <v>335</v>
      </c>
      <c r="C40" s="106" t="s">
        <v>613</v>
      </c>
      <c r="D40" s="107">
        <v>2326</v>
      </c>
    </row>
  </sheetData>
  <sheetProtection/>
  <mergeCells count="4">
    <mergeCell ref="A3:D3"/>
    <mergeCell ref="A1:D1"/>
    <mergeCell ref="B26:D26"/>
    <mergeCell ref="B31:D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Logisztika</dc:creator>
  <cp:keywords/>
  <dc:description/>
  <cp:lastModifiedBy>Onk</cp:lastModifiedBy>
  <cp:lastPrinted>2017-04-20T11:37:28Z</cp:lastPrinted>
  <dcterms:created xsi:type="dcterms:W3CDTF">2016-01-17T17:39:37Z</dcterms:created>
  <dcterms:modified xsi:type="dcterms:W3CDTF">2017-05-03T11:09:55Z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